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85" sheetId="14" r:id="rId1"/>
  </sheets>
  <calcPr calcId="145621"/>
</workbook>
</file>

<file path=xl/calcChain.xml><?xml version="1.0" encoding="utf-8"?>
<calcChain xmlns="http://schemas.openxmlformats.org/spreadsheetml/2006/main">
  <c r="E31" i="14" l="1"/>
  <c r="E21" i="14"/>
  <c r="E20" i="14"/>
  <c r="K49" i="14" l="1"/>
  <c r="F49" i="14" l="1"/>
  <c r="H49" i="14"/>
  <c r="I49" i="14"/>
  <c r="G49" i="14"/>
  <c r="G51" i="14" s="1"/>
</calcChain>
</file>

<file path=xl/sharedStrings.xml><?xml version="1.0" encoding="utf-8"?>
<sst xmlns="http://schemas.openxmlformats.org/spreadsheetml/2006/main" count="77" uniqueCount="72">
  <si>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</si>
  <si>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</si>
  <si>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</si>
  <si>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</si>
  <si>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</si>
  <si>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</si>
  <si>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</si>
  <si>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</si>
  <si>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</si>
  <si>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</si>
  <si>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</si>
  <si>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</si>
  <si>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</si>
  <si>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Отчет</t>
  </si>
  <si>
    <t>примечание</t>
  </si>
  <si>
    <t>Оплата за электроснабжение уличного освещения в населенных пунктах МО Колтушское СП</t>
  </si>
  <si>
    <t>Выполнение работ по технической эксплуатации (содержанию) уличного освещения в населенных пунктах МО Колтушское СП в период с 01.01.2019 г. по 31.03.2019 г.</t>
  </si>
  <si>
    <t>Прочие расходы</t>
  </si>
  <si>
    <t>Глава администрации МО Колтушское СП                                     А.В. Комарницкая</t>
  </si>
  <si>
    <t xml:space="preserve">Исполнитель: Ведущий специалист по ЖКХ                                              С.С. Мыслин </t>
  </si>
  <si>
    <t>Период реализации: 2019 год</t>
  </si>
  <si>
    <t>Внесение изменений в схему теплоснабжения МО Колтушское СП</t>
  </si>
  <si>
    <t xml:space="preserve">Оказание услуг по расчету планируемого максимального часового расхода газа </t>
  </si>
  <si>
    <t>Оказание услуг по техническому обслуживанию распределительного газопроводов в д. Разметелево.</t>
  </si>
  <si>
    <t>Пуско-наладочные работы по присоединению и пуску распределительного газопровода д. Разметелево</t>
  </si>
  <si>
    <t>Пуско-наладочные работы по присоединению и пуску распределительного газопровода д. Красная Горка, д. Куйворы, д. Кальтино</t>
  </si>
  <si>
    <t>Оказание услуг по техническому обслуживанию распределительного газопроводов в д. Красная Горка, д. Куйворы, д. Кальтино</t>
  </si>
  <si>
    <t>Оказание услуг по техническому обслуживанию распределительного газопроводов в д. Орово</t>
  </si>
  <si>
    <t xml:space="preserve">Выполнение работ по технической эксплуатации (содержанию) уличного освещения в населенных пунктах МО Колтушское СП в период с 01.04.2019 г. по 31.12.2019 г. </t>
  </si>
  <si>
    <t xml:space="preserve">Оказание услуг по разработке проектно-сметной документации на устройство объекта «Наружное освещение детской площадки в д. Старая ул. Верхняя 5 «С» </t>
  </si>
  <si>
    <t>Проектирование инженерной инфраструктуры (транспортная инфраструктура, водоснабжение, водоотведение, уличное освещение, газификация) территории в д. Озерки Всеволожского муниципального района Ленинградской области</t>
  </si>
  <si>
    <t>Договор №17/01-19 от 24.01.19 АО "Газпром газораспределение ЛО"</t>
  </si>
  <si>
    <t>Договор №108-98-17-18 от 01.01.19 АО "Газпром газораспределение ЛО"</t>
  </si>
  <si>
    <t>Аванс 30%</t>
  </si>
  <si>
    <t>МК 02/19 от 27.12.2018 ООО "СВЕТПРОМ"</t>
  </si>
  <si>
    <t xml:space="preserve">Расторгнут </t>
  </si>
  <si>
    <t>Договор №17/01-19-2 от 24.01.19 АО "Газпром газораспределение ЛО" Договор №28/05-19 от 28.05.19 "Газпром газораспределение ЛО"</t>
  </si>
  <si>
    <t>Выполнено (3 договора с АО "Газпром газораспределение ЛО"</t>
  </si>
  <si>
    <t>Устройство поквартирной системы отопления и ГВС от индивидуальных газовых котлов в многоквартирном жилом доме по адресу: Ленинградская область, Всеволожский район, д.Хапо-Ое, ул. Шоссейная, д.1</t>
  </si>
  <si>
    <t>Установка газовой ТКУ (транспортабельная котельная установка) для обеспечения горячим водоснабжением многоквартирных домов №3, №5, №9 и №11, п. Воейково</t>
  </si>
  <si>
    <t>Проверка на соответствие требованиям Российского законодательства и нормативным документам сметной документации</t>
  </si>
  <si>
    <t>Договор №30-04/19 от 30.04.2019 г.; №30/1-04/19 от 30.04.2019 г. - ООО "Вектор"</t>
  </si>
  <si>
    <t>Договор №108-6038-19 от 10.06.2019 г. АО "Газпром газораспределение ЛО"</t>
  </si>
  <si>
    <t>Договор №108-6037-19 от 10.06.2019 г. АО "Газпром газораспределение ЛО"</t>
  </si>
  <si>
    <t>Разработка проектно-сметной документации на строительство газопровода для газификации частных домов д. Манушкино Всеволожского района Ленинградской области</t>
  </si>
  <si>
    <t>Разработка проектно-сметной документации на строительство газопровода для газификации частных домов по ул. Луговая, пер. Лесной, пер. Ольховый д. Аро Всеволожского района Ленинградской области</t>
  </si>
  <si>
    <t>Разработка проектно-сметной документации на строительство газопровода для газификации частных домов д. Старая Всеволожского района Ленинградской области</t>
  </si>
  <si>
    <t xml:space="preserve">Подключение (технологическое присоединение) объекта капитального строительства многоквартирного жилого дома к сети газораспределения, по адресу: Ленинградская область, Всеволожский район, д.Хапо-Ое, ул. Шоссейная, д.1 </t>
  </si>
  <si>
    <t>Подключение (технологическое присоединение) объекта капитального строительства к сети газораспределения, по адресу: Ленинградская область, Всеволожский район, п. Воейково</t>
  </si>
  <si>
    <t>Договор №798-7302-19 от 21.05.2019 г. АО "Газпром газораспределение ЛО"</t>
  </si>
  <si>
    <t>Договор №798-6301-19 от 21.05.2019 г. АО "Газпром газораспределение ЛО"</t>
  </si>
  <si>
    <t>Проведение работ по испытанию распределительного газопровода по адресу: Ленинградская область, Всеволожский район, д. Разметелево, ул. О. Мрачко, ул. Разметелевская</t>
  </si>
  <si>
    <t>Договор №19-04.19-ГСН от 19.04.2019 г. ООО "ЭнергоСтройМонтаж"</t>
  </si>
  <si>
    <t xml:space="preserve">Аванс </t>
  </si>
  <si>
    <t>Проведение работ по испытанию распределительного газопровода по адресу: Ленинградская область, Всеволожский район, д. Красная Горка.</t>
  </si>
  <si>
    <t>Проведение работ по испытанию распределительного газопровода по адресу: Ленинградская область, Всеволожский район, д. Куйворы, д. Кальтино.</t>
  </si>
  <si>
    <t>Проведение работ по врезке распределительного газопровода в д. Разметелево</t>
  </si>
  <si>
    <t>Проведение работ по врезке распределительного газопровода в д.Красная Горка, д. Куйворы, д.Кальтино</t>
  </si>
  <si>
    <t>Договор №181-8954-19 от 21.06.2019 г. АО "Газпром газораспределение ЛО"</t>
  </si>
  <si>
    <t>Договор №181-8938-19 от 21.06.2019 г. АО "Газпром газораспределение ЛО"</t>
  </si>
  <si>
    <t>МК 11/19 от 23.04.2019 ООО "СВЕТПРОМ"</t>
  </si>
  <si>
    <t>Договор №47120000120376 от 01.01.2019 г. АО "ПСК"</t>
  </si>
  <si>
    <t>Энергосервисный контракт на услуги, направленные на энергосбережение и повышение энергетической эффективности использования электрической энергии при эксплуатации объектов МО Колтушское СП (на 5 лет)</t>
  </si>
  <si>
    <t>Аварийно-восстановительные работы сетей электроснабжения на территории МО Колтушское СП</t>
  </si>
  <si>
    <t>Договор №ЭС-04-19 от 15.05.2019 г. ООО "Светпром"</t>
  </si>
  <si>
    <t>Выполнение работ по исполнению ТУ по договору на технологическое присоединение энергопринимающего устройства д. Старая, ул. Верхняя, участок №5С</t>
  </si>
  <si>
    <t>Отчетный период: с 01.01.2019 года по 30.06.2019 года.</t>
  </si>
  <si>
    <t>о ходе реализации муниципальной программы «Обеспечение устойчивого функционирования, развития инженерной и коммунальной инфраструктуры и повышение энергоэффективности на территории муниципального образования Колтушское сельское поселение Всеволожского муниципального района Ленинградской области» за 2019 года</t>
  </si>
  <si>
    <t>Постановление № 576 от 14.11.2018 года (с изменениями, внесенными постановлением администрации №72 от 06.02.2019 г., №230 от 01.04.2019г, №353 от 06.05.2019г, №385 от 28.05.2019г)</t>
  </si>
  <si>
    <t>Приложение 5</t>
  </si>
  <si>
    <t>к Постановлению администрации</t>
  </si>
  <si>
    <t>№    494 от 10.07.2019г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</si>
</sst>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.5"/>
      <name val="Arial CY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7" fontId="2" fillId="0" borderId="10" xfId="0" applyNumberFormat="1" applyFont="1" applyBorder="1" applyAlignment="1">
      <alignment vertical="center"/>
    </xf>
    <xf numFmtId="17" fontId="2" fillId="0" borderId="11" xfId="0" applyNumberFormat="1" applyFont="1" applyBorder="1" applyAlignment="1">
      <alignment vertical="center"/>
    </xf>
    <xf numFmtId="17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17" fontId="1" fillId="2" borderId="7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2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17" fontId="1" fillId="0" borderId="8" xfId="0" applyNumberFormat="1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right" vertical="center"/>
    </xf>
    <xf numFmtId="17" fontId="1" fillId="2" borderId="8" xfId="0" applyNumberFormat="1" applyFont="1" applyFill="1" applyBorder="1" applyAlignment="1">
      <alignment horizontal="right" vertical="center"/>
    </xf>
    <xf numFmtId="17" fontId="1" fillId="2" borderId="4" xfId="0" applyNumberFormat="1" applyFont="1" applyFill="1" applyBorder="1" applyAlignment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 wrapText="1"/>
    </xf>
    <xf numFmtId="4" fontId="7" fillId="0" borderId="14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4" fontId="2" fillId="2" borderId="0" xfId="0" applyNumberFormat="1" applyFont="1" applyFill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topLeftCell="A46" zoomScaleNormal="100" zoomScaleSheetLayoutView="100" workbookViewId="0">
      <selection activeCell="R10" sqref="R10"/>
    </sheetView>
  </sheetViews>
  <sheetFormatPr defaultColWidth="9.140625" defaultRowHeight="12" x14ac:dyDescent="0.2"/>
  <cols>
    <col min="1" max="1" width="3.5703125" style="4" customWidth="1"/>
    <col min="2" max="2" width="27.5703125" style="4" customWidth="1"/>
    <col min="3" max="3" width="16.42578125" style="4" customWidth="1"/>
    <col min="4" max="4" width="15.5703125" style="4" customWidth="1"/>
    <col min="5" max="5" width="17.5703125" style="5" customWidth="1"/>
    <col min="6" max="6" width="11.7109375" style="4" customWidth="1"/>
    <col min="7" max="7" width="12.7109375" style="67" customWidth="1"/>
    <col min="8" max="8" width="12" style="4" customWidth="1"/>
    <col min="9" max="9" width="13" style="4" customWidth="1"/>
    <col min="10" max="10" width="12" style="5" customWidth="1"/>
    <col min="11" max="11" width="13.42578125" style="5" customWidth="1"/>
    <col min="12" max="12" width="9.140625" style="5"/>
    <col min="13" max="13" width="10" style="4" bestFit="1" customWidth="1"/>
    <col min="14" max="14" width="11.42578125" style="4" bestFit="1" customWidth="1"/>
    <col min="15" max="16384" width="9.140625" style="4"/>
  </cols>
  <sheetData>
    <row r="1" spans="1:14" ht="15.75" x14ac:dyDescent="0.25">
      <c r="M1" s="72"/>
      <c r="N1" s="73" t="s">
        <v>69</v>
      </c>
    </row>
    <row r="2" spans="1:14" ht="15.75" x14ac:dyDescent="0.25">
      <c r="M2" s="72"/>
      <c r="N2" s="73" t="s">
        <v>70</v>
      </c>
    </row>
    <row r="3" spans="1:14" ht="15.75" x14ac:dyDescent="0.25">
      <c r="M3" s="72"/>
      <c r="N3" s="73" t="s">
        <v>71</v>
      </c>
    </row>
    <row r="5" spans="1:14" x14ac:dyDescent="0.25">
      <c r="K5" s="26"/>
    </row>
    <row r="6" spans="1:14" x14ac:dyDescent="0.25">
      <c r="K6" s="26"/>
    </row>
    <row r="7" spans="1:14" x14ac:dyDescent="0.25">
      <c r="K7" s="26"/>
    </row>
    <row r="9" spans="1:14" ht="12.75" x14ac:dyDescent="0.2">
      <c r="F9" s="27" t="s">
        <v>13</v>
      </c>
    </row>
    <row r="10" spans="1:14" ht="54.75" customHeight="1" x14ac:dyDescent="0.2">
      <c r="B10" s="84" t="s">
        <v>67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4" x14ac:dyDescent="0.25">
      <c r="F11" s="6"/>
    </row>
    <row r="12" spans="1:14" x14ac:dyDescent="0.2">
      <c r="A12" s="4" t="s">
        <v>20</v>
      </c>
      <c r="F12" s="6"/>
    </row>
    <row r="13" spans="1:14" x14ac:dyDescent="0.2">
      <c r="A13" s="7" t="s">
        <v>66</v>
      </c>
      <c r="B13" s="7"/>
      <c r="C13" s="7"/>
      <c r="D13" s="7"/>
      <c r="E13" s="7"/>
      <c r="F13" s="6"/>
    </row>
    <row r="14" spans="1:14" ht="31.5" customHeight="1" x14ac:dyDescent="0.2">
      <c r="A14" s="83" t="s">
        <v>68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4" ht="45.75" customHeight="1" x14ac:dyDescent="0.2">
      <c r="A15" s="86" t="s">
        <v>0</v>
      </c>
      <c r="B15" s="86" t="s">
        <v>11</v>
      </c>
      <c r="C15" s="87" t="s">
        <v>2</v>
      </c>
      <c r="D15" s="88"/>
      <c r="E15" s="89"/>
      <c r="F15" s="87" t="s">
        <v>3</v>
      </c>
      <c r="G15" s="88"/>
      <c r="H15" s="88"/>
      <c r="I15" s="88"/>
      <c r="J15" s="88"/>
      <c r="K15" s="89"/>
      <c r="L15" s="74" t="s">
        <v>14</v>
      </c>
    </row>
    <row r="16" spans="1:14" ht="95.25" customHeight="1" x14ac:dyDescent="0.2">
      <c r="A16" s="86"/>
      <c r="B16" s="86"/>
      <c r="C16" s="90"/>
      <c r="D16" s="91"/>
      <c r="E16" s="92"/>
      <c r="F16" s="90"/>
      <c r="G16" s="91"/>
      <c r="H16" s="91"/>
      <c r="I16" s="91"/>
      <c r="J16" s="91"/>
      <c r="K16" s="92"/>
      <c r="L16" s="74"/>
    </row>
    <row r="17" spans="1:14" ht="95.25" customHeight="1" x14ac:dyDescent="0.2">
      <c r="A17" s="86"/>
      <c r="B17" s="86"/>
      <c r="C17" s="93" t="s">
        <v>4</v>
      </c>
      <c r="D17" s="93" t="s">
        <v>5</v>
      </c>
      <c r="E17" s="93" t="s">
        <v>6</v>
      </c>
      <c r="F17" s="75" t="s">
        <v>7</v>
      </c>
      <c r="G17" s="76"/>
      <c r="H17" s="75" t="s">
        <v>8</v>
      </c>
      <c r="I17" s="76"/>
      <c r="J17" s="75" t="s">
        <v>12</v>
      </c>
      <c r="K17" s="76"/>
      <c r="L17" s="74"/>
    </row>
    <row r="18" spans="1:14" ht="48" customHeight="1" x14ac:dyDescent="0.2">
      <c r="A18" s="86"/>
      <c r="B18" s="86"/>
      <c r="C18" s="94"/>
      <c r="D18" s="94"/>
      <c r="E18" s="94"/>
      <c r="F18" s="8" t="s">
        <v>9</v>
      </c>
      <c r="G18" s="66" t="s">
        <v>10</v>
      </c>
      <c r="H18" s="8" t="s">
        <v>9</v>
      </c>
      <c r="I18" s="9" t="s">
        <v>10</v>
      </c>
      <c r="J18" s="8" t="s">
        <v>9</v>
      </c>
      <c r="K18" s="10" t="s">
        <v>10</v>
      </c>
      <c r="L18" s="74"/>
    </row>
    <row r="19" spans="1:14" ht="38.25" x14ac:dyDescent="0.2">
      <c r="A19" s="11">
        <v>1</v>
      </c>
      <c r="B19" s="32" t="s">
        <v>21</v>
      </c>
      <c r="C19" s="28"/>
      <c r="D19" s="30"/>
      <c r="E19" s="2"/>
      <c r="F19" s="12">
        <v>0</v>
      </c>
      <c r="G19" s="2">
        <v>350000</v>
      </c>
      <c r="H19" s="12">
        <v>0</v>
      </c>
      <c r="I19" s="12">
        <v>0</v>
      </c>
      <c r="J19" s="12">
        <v>0</v>
      </c>
      <c r="K19" s="13">
        <v>0</v>
      </c>
      <c r="L19" s="14"/>
    </row>
    <row r="20" spans="1:14" ht="95.25" customHeight="1" x14ac:dyDescent="0.2">
      <c r="A20" s="49">
        <v>2</v>
      </c>
      <c r="B20" s="34" t="s">
        <v>38</v>
      </c>
      <c r="C20" s="54"/>
      <c r="E20" s="2">
        <f>F20+G20</f>
        <v>9403370</v>
      </c>
      <c r="F20" s="45">
        <v>8651100</v>
      </c>
      <c r="G20" s="68">
        <v>752270</v>
      </c>
      <c r="H20" s="45">
        <v>0</v>
      </c>
      <c r="I20" s="45">
        <v>0</v>
      </c>
      <c r="J20" s="45">
        <v>0</v>
      </c>
      <c r="K20" s="50">
        <v>0</v>
      </c>
      <c r="L20" s="53"/>
    </row>
    <row r="21" spans="1:14" ht="86.25" customHeight="1" x14ac:dyDescent="0.2">
      <c r="A21" s="49">
        <v>3</v>
      </c>
      <c r="B21" s="34" t="s">
        <v>39</v>
      </c>
      <c r="C21" s="51">
        <v>43617</v>
      </c>
      <c r="D21" s="52">
        <v>43617</v>
      </c>
      <c r="E21" s="2">
        <f>F21+G21</f>
        <v>9782680</v>
      </c>
      <c r="F21" s="45">
        <v>9000065</v>
      </c>
      <c r="G21" s="65">
        <v>782615</v>
      </c>
      <c r="H21" s="45">
        <v>0</v>
      </c>
      <c r="I21" s="45">
        <v>0</v>
      </c>
      <c r="J21" s="45">
        <v>0</v>
      </c>
      <c r="K21" s="50">
        <v>0</v>
      </c>
      <c r="L21" s="53"/>
    </row>
    <row r="22" spans="1:14" ht="86.25" customHeight="1" x14ac:dyDescent="0.2">
      <c r="A22" s="49">
        <v>4</v>
      </c>
      <c r="B22" s="34" t="s">
        <v>40</v>
      </c>
      <c r="C22" s="51"/>
      <c r="D22" s="52"/>
      <c r="E22" s="2" t="s">
        <v>41</v>
      </c>
      <c r="F22" s="45">
        <v>0</v>
      </c>
      <c r="G22" s="65">
        <v>150000</v>
      </c>
      <c r="H22" s="45">
        <v>0</v>
      </c>
      <c r="I22" s="45">
        <v>77404.06</v>
      </c>
      <c r="J22" s="45">
        <v>0</v>
      </c>
      <c r="K22" s="45">
        <v>77404.06</v>
      </c>
      <c r="L22" s="53"/>
    </row>
    <row r="23" spans="1:14" ht="73.5" customHeight="1" x14ac:dyDescent="0.2">
      <c r="A23" s="97">
        <v>5</v>
      </c>
      <c r="B23" s="95" t="s">
        <v>22</v>
      </c>
      <c r="C23" s="99">
        <v>43466</v>
      </c>
      <c r="D23" s="99">
        <v>43466</v>
      </c>
      <c r="E23" s="1" t="s">
        <v>31</v>
      </c>
      <c r="F23" s="79">
        <v>0</v>
      </c>
      <c r="G23" s="77">
        <v>150000</v>
      </c>
      <c r="H23" s="79">
        <v>0</v>
      </c>
      <c r="I23" s="77">
        <v>150000</v>
      </c>
      <c r="J23" s="79">
        <v>0</v>
      </c>
      <c r="K23" s="77">
        <v>130000</v>
      </c>
      <c r="L23" s="81" t="s">
        <v>37</v>
      </c>
      <c r="N23" s="15"/>
    </row>
    <row r="24" spans="1:14" ht="133.5" customHeight="1" x14ac:dyDescent="0.2">
      <c r="A24" s="98"/>
      <c r="B24" s="96"/>
      <c r="C24" s="100"/>
      <c r="D24" s="100"/>
      <c r="E24" s="1" t="s">
        <v>36</v>
      </c>
      <c r="F24" s="80"/>
      <c r="G24" s="78"/>
      <c r="H24" s="80"/>
      <c r="I24" s="78"/>
      <c r="J24" s="80"/>
      <c r="K24" s="78"/>
      <c r="L24" s="82"/>
      <c r="N24" s="15"/>
    </row>
    <row r="25" spans="1:14" s="17" customFormat="1" ht="75.75" customHeight="1" x14ac:dyDescent="0.2">
      <c r="A25" s="11">
        <v>5</v>
      </c>
      <c r="B25" s="32" t="s">
        <v>23</v>
      </c>
      <c r="C25" s="30"/>
      <c r="D25" s="29"/>
      <c r="E25" s="1" t="s">
        <v>42</v>
      </c>
      <c r="F25" s="12">
        <v>0</v>
      </c>
      <c r="G25" s="2">
        <v>150000</v>
      </c>
      <c r="H25" s="12">
        <v>0</v>
      </c>
      <c r="I25" s="12">
        <v>6588.64</v>
      </c>
      <c r="J25" s="12">
        <v>0</v>
      </c>
      <c r="K25" s="12">
        <v>0</v>
      </c>
      <c r="L25" s="16"/>
      <c r="M25" s="4"/>
    </row>
    <row r="26" spans="1:14" ht="51" x14ac:dyDescent="0.2">
      <c r="A26" s="11">
        <v>6</v>
      </c>
      <c r="B26" s="32" t="s">
        <v>24</v>
      </c>
      <c r="C26" s="30"/>
      <c r="D26" s="29"/>
      <c r="E26" s="1"/>
      <c r="F26" s="12">
        <v>0</v>
      </c>
      <c r="G26" s="2">
        <v>900000</v>
      </c>
      <c r="H26" s="12">
        <v>0</v>
      </c>
      <c r="I26" s="12">
        <v>0</v>
      </c>
      <c r="J26" s="12">
        <v>0</v>
      </c>
      <c r="K26" s="12">
        <v>0</v>
      </c>
      <c r="L26" s="14"/>
      <c r="M26" s="17"/>
    </row>
    <row r="27" spans="1:14" s="22" customFormat="1" ht="63.75" x14ac:dyDescent="0.2">
      <c r="A27" s="18">
        <v>7</v>
      </c>
      <c r="B27" s="31" t="s">
        <v>25</v>
      </c>
      <c r="C27" s="30"/>
      <c r="D27" s="29"/>
      <c r="E27" s="19"/>
      <c r="F27" s="12">
        <v>0</v>
      </c>
      <c r="G27" s="2">
        <v>1400000</v>
      </c>
      <c r="H27" s="12">
        <v>0</v>
      </c>
      <c r="I27" s="20">
        <v>0</v>
      </c>
      <c r="J27" s="12">
        <v>0</v>
      </c>
      <c r="K27" s="20">
        <v>0</v>
      </c>
      <c r="L27" s="21"/>
      <c r="M27" s="4"/>
    </row>
    <row r="28" spans="1:14" ht="63.75" x14ac:dyDescent="0.2">
      <c r="A28" s="23">
        <v>8</v>
      </c>
      <c r="B28" s="33" t="s">
        <v>26</v>
      </c>
      <c r="C28" s="29"/>
      <c r="D28" s="29"/>
      <c r="E28" s="1" t="s">
        <v>43</v>
      </c>
      <c r="F28" s="12">
        <v>0</v>
      </c>
      <c r="G28" s="2">
        <v>150000</v>
      </c>
      <c r="H28" s="12">
        <v>0</v>
      </c>
      <c r="I28" s="12">
        <v>11400.02</v>
      </c>
      <c r="J28" s="12">
        <v>0</v>
      </c>
      <c r="K28" s="13">
        <v>0</v>
      </c>
      <c r="L28" s="14"/>
      <c r="M28" s="22"/>
    </row>
    <row r="29" spans="1:14" ht="60" x14ac:dyDescent="0.2">
      <c r="A29" s="11">
        <v>9</v>
      </c>
      <c r="B29" s="32" t="s">
        <v>27</v>
      </c>
      <c r="C29" s="30">
        <v>43466</v>
      </c>
      <c r="D29" s="29">
        <v>43466</v>
      </c>
      <c r="E29" s="1" t="s">
        <v>32</v>
      </c>
      <c r="F29" s="12">
        <v>0</v>
      </c>
      <c r="G29" s="2">
        <v>100000</v>
      </c>
      <c r="H29" s="12">
        <v>0</v>
      </c>
      <c r="I29" s="12">
        <v>99148.54</v>
      </c>
      <c r="J29" s="12">
        <v>0</v>
      </c>
      <c r="K29" s="13">
        <v>29744.560000000001</v>
      </c>
      <c r="L29" s="14" t="s">
        <v>33</v>
      </c>
    </row>
    <row r="30" spans="1:14" ht="76.5" x14ac:dyDescent="0.2">
      <c r="A30" s="11">
        <v>10</v>
      </c>
      <c r="B30" s="32" t="s">
        <v>44</v>
      </c>
      <c r="C30" s="30">
        <v>43586</v>
      </c>
      <c r="D30" s="29">
        <v>43617</v>
      </c>
      <c r="E30" s="1"/>
      <c r="F30" s="12">
        <v>0</v>
      </c>
      <c r="G30" s="2">
        <v>3110297.31</v>
      </c>
      <c r="H30" s="12">
        <v>0</v>
      </c>
      <c r="I30" s="12">
        <v>0</v>
      </c>
      <c r="J30" s="12">
        <v>0</v>
      </c>
      <c r="K30" s="13">
        <v>0</v>
      </c>
      <c r="L30" s="14"/>
    </row>
    <row r="31" spans="1:14" ht="89.25" x14ac:dyDescent="0.2">
      <c r="A31" s="11">
        <v>11</v>
      </c>
      <c r="B31" s="32" t="s">
        <v>45</v>
      </c>
      <c r="C31" s="30">
        <v>43586</v>
      </c>
      <c r="D31" s="29">
        <v>43617</v>
      </c>
      <c r="E31" s="2">
        <f>G30+G31+G32</f>
        <v>9063264.5999999996</v>
      </c>
      <c r="F31" s="12">
        <v>0</v>
      </c>
      <c r="G31" s="2">
        <v>3110297.31</v>
      </c>
      <c r="H31" s="12">
        <v>0</v>
      </c>
      <c r="I31" s="12">
        <v>0</v>
      </c>
      <c r="J31" s="12">
        <v>0</v>
      </c>
      <c r="K31" s="13">
        <v>0</v>
      </c>
      <c r="L31" s="14"/>
    </row>
    <row r="32" spans="1:14" ht="76.5" x14ac:dyDescent="0.2">
      <c r="A32" s="11">
        <v>12</v>
      </c>
      <c r="B32" s="32" t="s">
        <v>46</v>
      </c>
      <c r="C32" s="30">
        <v>43586</v>
      </c>
      <c r="D32" s="29">
        <v>43647</v>
      </c>
      <c r="E32" s="1"/>
      <c r="F32" s="12">
        <v>0</v>
      </c>
      <c r="G32" s="2">
        <v>2842669.98</v>
      </c>
      <c r="H32" s="12">
        <v>0</v>
      </c>
      <c r="I32" s="12">
        <v>0</v>
      </c>
      <c r="J32" s="12">
        <v>0</v>
      </c>
      <c r="K32" s="13">
        <v>0</v>
      </c>
      <c r="L32" s="14"/>
    </row>
    <row r="33" spans="1:12" ht="102" x14ac:dyDescent="0.2">
      <c r="A33" s="11">
        <v>13</v>
      </c>
      <c r="B33" s="32" t="s">
        <v>47</v>
      </c>
      <c r="C33" s="30"/>
      <c r="D33" s="29"/>
      <c r="E33" s="1" t="s">
        <v>49</v>
      </c>
      <c r="F33" s="12">
        <v>0</v>
      </c>
      <c r="G33" s="2">
        <v>500000</v>
      </c>
      <c r="H33" s="12">
        <v>0</v>
      </c>
      <c r="I33" s="2">
        <v>326948.76</v>
      </c>
      <c r="J33" s="12">
        <v>0</v>
      </c>
      <c r="K33" s="64">
        <v>81737.2</v>
      </c>
      <c r="L33" s="14" t="s">
        <v>53</v>
      </c>
    </row>
    <row r="34" spans="1:12" ht="89.25" x14ac:dyDescent="0.2">
      <c r="A34" s="11">
        <v>14</v>
      </c>
      <c r="B34" s="32" t="s">
        <v>48</v>
      </c>
      <c r="C34" s="30"/>
      <c r="D34" s="29"/>
      <c r="E34" s="1" t="s">
        <v>50</v>
      </c>
      <c r="F34" s="12">
        <v>0</v>
      </c>
      <c r="G34" s="2">
        <v>500000</v>
      </c>
      <c r="H34" s="12">
        <v>0</v>
      </c>
      <c r="I34" s="2">
        <v>262215.82</v>
      </c>
      <c r="J34" s="12">
        <v>0</v>
      </c>
      <c r="K34" s="63">
        <v>65553.960000000006</v>
      </c>
      <c r="L34" s="14" t="s">
        <v>53</v>
      </c>
    </row>
    <row r="35" spans="1:12" ht="89.25" x14ac:dyDescent="0.2">
      <c r="A35" s="11">
        <v>15</v>
      </c>
      <c r="B35" s="32" t="s">
        <v>51</v>
      </c>
      <c r="C35" s="30"/>
      <c r="D35" s="29"/>
      <c r="E35" s="1" t="s">
        <v>52</v>
      </c>
      <c r="F35" s="12">
        <v>0</v>
      </c>
      <c r="G35" s="2">
        <v>100000</v>
      </c>
      <c r="H35" s="12">
        <v>0</v>
      </c>
      <c r="I35" s="12">
        <v>92106</v>
      </c>
      <c r="J35" s="12">
        <v>0</v>
      </c>
      <c r="K35" s="12">
        <v>92106.93</v>
      </c>
      <c r="L35" s="14"/>
    </row>
    <row r="36" spans="1:12" ht="76.5" x14ac:dyDescent="0.2">
      <c r="A36" s="11">
        <v>16</v>
      </c>
      <c r="B36" s="32" t="s">
        <v>54</v>
      </c>
      <c r="C36" s="30"/>
      <c r="D36" s="29"/>
      <c r="E36" s="1" t="s">
        <v>58</v>
      </c>
      <c r="F36" s="12">
        <v>0</v>
      </c>
      <c r="G36" s="2">
        <v>80000</v>
      </c>
      <c r="H36" s="12">
        <v>0</v>
      </c>
      <c r="I36" s="12">
        <v>74390.399999999994</v>
      </c>
      <c r="J36" s="12">
        <v>0</v>
      </c>
      <c r="K36" s="13">
        <v>0</v>
      </c>
      <c r="L36" s="14"/>
    </row>
    <row r="37" spans="1:12" ht="76.5" x14ac:dyDescent="0.2">
      <c r="A37" s="11">
        <v>17</v>
      </c>
      <c r="B37" s="32" t="s">
        <v>55</v>
      </c>
      <c r="C37" s="30"/>
      <c r="D37" s="29"/>
      <c r="E37" s="1" t="s">
        <v>59</v>
      </c>
      <c r="F37" s="12">
        <v>0</v>
      </c>
      <c r="G37" s="2">
        <v>80000</v>
      </c>
      <c r="H37" s="12">
        <v>0</v>
      </c>
      <c r="I37" s="12">
        <v>66172.800000000003</v>
      </c>
      <c r="J37" s="12">
        <v>0</v>
      </c>
      <c r="K37" s="13">
        <v>0</v>
      </c>
      <c r="L37" s="14"/>
    </row>
    <row r="38" spans="1:12" ht="38.25" x14ac:dyDescent="0.2">
      <c r="A38" s="11">
        <v>18</v>
      </c>
      <c r="B38" s="32" t="s">
        <v>56</v>
      </c>
      <c r="C38" s="30"/>
      <c r="D38" s="29"/>
      <c r="E38" s="1"/>
      <c r="F38" s="12">
        <v>0</v>
      </c>
      <c r="G38" s="2">
        <v>100000</v>
      </c>
      <c r="H38" s="12">
        <v>0</v>
      </c>
      <c r="I38" s="12">
        <v>0</v>
      </c>
      <c r="J38" s="12">
        <v>0</v>
      </c>
      <c r="K38" s="13">
        <v>0</v>
      </c>
      <c r="L38" s="14"/>
    </row>
    <row r="39" spans="1:12" ht="51" x14ac:dyDescent="0.2">
      <c r="A39" s="11">
        <v>19</v>
      </c>
      <c r="B39" s="32" t="s">
        <v>57</v>
      </c>
      <c r="C39" s="30"/>
      <c r="D39" s="29"/>
      <c r="E39" s="1"/>
      <c r="F39" s="12">
        <v>0</v>
      </c>
      <c r="G39" s="2">
        <v>100000</v>
      </c>
      <c r="H39" s="12">
        <v>0</v>
      </c>
      <c r="I39" s="12">
        <v>0</v>
      </c>
      <c r="J39" s="12">
        <v>0</v>
      </c>
      <c r="K39" s="13">
        <v>0</v>
      </c>
      <c r="L39" s="14"/>
    </row>
    <row r="40" spans="1:12" ht="89.25" x14ac:dyDescent="0.2">
      <c r="A40" s="11">
        <v>12</v>
      </c>
      <c r="B40" s="31" t="s">
        <v>28</v>
      </c>
      <c r="C40" s="3">
        <v>43525</v>
      </c>
      <c r="D40" s="3">
        <v>43556</v>
      </c>
      <c r="E40" s="19" t="s">
        <v>60</v>
      </c>
      <c r="F40" s="12">
        <v>0</v>
      </c>
      <c r="G40" s="2">
        <v>2429128</v>
      </c>
      <c r="H40" s="12">
        <v>0</v>
      </c>
      <c r="I40" s="12">
        <v>1850000</v>
      </c>
      <c r="J40" s="12">
        <v>0</v>
      </c>
      <c r="K40" s="62">
        <v>357254</v>
      </c>
      <c r="L40" s="14"/>
    </row>
    <row r="41" spans="1:12" ht="76.5" x14ac:dyDescent="0.2">
      <c r="A41" s="11">
        <v>11</v>
      </c>
      <c r="B41" s="32" t="s">
        <v>29</v>
      </c>
      <c r="C41" s="3">
        <v>43647</v>
      </c>
      <c r="D41" s="3">
        <v>43678</v>
      </c>
      <c r="E41" s="19"/>
      <c r="F41" s="12">
        <v>0</v>
      </c>
      <c r="G41" s="2">
        <v>350000</v>
      </c>
      <c r="H41" s="12">
        <v>0</v>
      </c>
      <c r="I41" s="12">
        <v>0</v>
      </c>
      <c r="J41" s="12">
        <v>0</v>
      </c>
      <c r="K41" s="13">
        <v>0</v>
      </c>
      <c r="L41" s="14"/>
    </row>
    <row r="42" spans="1:12" ht="27.75" customHeight="1" x14ac:dyDescent="0.2">
      <c r="A42" s="11">
        <v>15</v>
      </c>
      <c r="B42" s="31" t="s">
        <v>17</v>
      </c>
      <c r="C42" s="3"/>
      <c r="D42" s="3"/>
      <c r="E42" s="24"/>
      <c r="F42" s="12">
        <v>0</v>
      </c>
      <c r="G42" s="2">
        <v>40000</v>
      </c>
      <c r="H42" s="12">
        <v>0</v>
      </c>
      <c r="I42" s="12">
        <v>0</v>
      </c>
      <c r="J42" s="12">
        <v>0</v>
      </c>
      <c r="K42" s="13">
        <v>9011.58</v>
      </c>
      <c r="L42" s="14"/>
    </row>
    <row r="43" spans="1:12" ht="59.25" customHeight="1" x14ac:dyDescent="0.2">
      <c r="A43" s="23">
        <v>16</v>
      </c>
      <c r="B43" s="32" t="s">
        <v>15</v>
      </c>
      <c r="C43" s="3"/>
      <c r="D43" s="3"/>
      <c r="E43" s="19" t="s">
        <v>61</v>
      </c>
      <c r="F43" s="12">
        <v>0</v>
      </c>
      <c r="G43" s="2">
        <v>3500000</v>
      </c>
      <c r="H43" s="12">
        <v>0</v>
      </c>
      <c r="I43" s="2">
        <v>3500000</v>
      </c>
      <c r="J43" s="12">
        <v>0</v>
      </c>
      <c r="K43" s="62">
        <v>2095439.24</v>
      </c>
      <c r="L43" s="14"/>
    </row>
    <row r="44" spans="1:12" ht="81" customHeight="1" x14ac:dyDescent="0.2">
      <c r="A44" s="23">
        <v>17</v>
      </c>
      <c r="B44" s="32" t="s">
        <v>16</v>
      </c>
      <c r="C44" s="36">
        <v>43435</v>
      </c>
      <c r="D44" s="36">
        <v>43435</v>
      </c>
      <c r="E44" s="8" t="s">
        <v>34</v>
      </c>
      <c r="F44" s="12">
        <v>0</v>
      </c>
      <c r="G44" s="69">
        <v>1215663</v>
      </c>
      <c r="H44" s="12">
        <v>0</v>
      </c>
      <c r="I44" s="35">
        <v>1213808</v>
      </c>
      <c r="J44" s="12">
        <v>0</v>
      </c>
      <c r="K44" s="35">
        <v>1213808</v>
      </c>
      <c r="L44" s="14"/>
    </row>
    <row r="45" spans="1:12" ht="105" customHeight="1" x14ac:dyDescent="0.2">
      <c r="A45" s="23">
        <v>18</v>
      </c>
      <c r="B45" s="32" t="s">
        <v>62</v>
      </c>
      <c r="C45" s="59"/>
      <c r="D45" s="59"/>
      <c r="E45" s="47"/>
      <c r="F45" s="12">
        <v>0</v>
      </c>
      <c r="G45" s="69">
        <v>17500000</v>
      </c>
      <c r="H45" s="12">
        <v>0</v>
      </c>
      <c r="I45" s="35">
        <v>0</v>
      </c>
      <c r="J45" s="12">
        <v>0</v>
      </c>
      <c r="K45" s="35">
        <v>0</v>
      </c>
      <c r="L45" s="14"/>
    </row>
    <row r="46" spans="1:12" ht="81" customHeight="1" x14ac:dyDescent="0.2">
      <c r="A46" s="23">
        <v>19</v>
      </c>
      <c r="B46" s="32" t="s">
        <v>63</v>
      </c>
      <c r="C46" s="59"/>
      <c r="D46" s="59"/>
      <c r="E46" s="47" t="s">
        <v>64</v>
      </c>
      <c r="F46" s="12">
        <v>0</v>
      </c>
      <c r="G46" s="69">
        <v>91672</v>
      </c>
      <c r="H46" s="12">
        <v>0</v>
      </c>
      <c r="I46" s="35">
        <v>91672</v>
      </c>
      <c r="J46" s="12">
        <v>0</v>
      </c>
      <c r="K46" s="35">
        <v>91672</v>
      </c>
      <c r="L46" s="14"/>
    </row>
    <row r="47" spans="1:12" ht="81" customHeight="1" x14ac:dyDescent="0.2">
      <c r="A47" s="23">
        <v>20</v>
      </c>
      <c r="B47" s="56" t="s">
        <v>65</v>
      </c>
      <c r="C47" s="60"/>
      <c r="D47" s="61"/>
      <c r="E47" s="48"/>
      <c r="F47" s="46">
        <v>0</v>
      </c>
      <c r="G47" s="70">
        <v>85200</v>
      </c>
      <c r="H47" s="46">
        <v>0</v>
      </c>
      <c r="I47" s="55">
        <v>0</v>
      </c>
      <c r="J47" s="46">
        <v>0</v>
      </c>
      <c r="K47" s="55">
        <v>0</v>
      </c>
      <c r="L47" s="10"/>
    </row>
    <row r="48" spans="1:12" ht="114.75" x14ac:dyDescent="0.2">
      <c r="A48" s="23">
        <v>18</v>
      </c>
      <c r="B48" s="56" t="s">
        <v>30</v>
      </c>
      <c r="C48" s="57"/>
      <c r="D48" s="58"/>
      <c r="E48" s="48"/>
      <c r="F48" s="46">
        <v>0</v>
      </c>
      <c r="G48" s="71">
        <v>1330792.47</v>
      </c>
      <c r="H48" s="46">
        <v>0</v>
      </c>
      <c r="I48" s="25">
        <v>0</v>
      </c>
      <c r="J48" s="46">
        <v>0</v>
      </c>
      <c r="K48" s="25">
        <v>0</v>
      </c>
      <c r="L48" s="10" t="s">
        <v>35</v>
      </c>
    </row>
    <row r="49" spans="1:13" s="43" customFormat="1" ht="30" customHeight="1" x14ac:dyDescent="0.2">
      <c r="A49" s="85" t="s">
        <v>1</v>
      </c>
      <c r="B49" s="85"/>
      <c r="C49" s="37"/>
      <c r="D49" s="37"/>
      <c r="E49" s="38"/>
      <c r="F49" s="39">
        <f>SUM(F19:F48)</f>
        <v>17651165</v>
      </c>
      <c r="G49" s="44">
        <f>SUM(G19:G48)</f>
        <v>41950605.07</v>
      </c>
      <c r="H49" s="39">
        <f>SUM(H19:H48)</f>
        <v>0</v>
      </c>
      <c r="I49" s="40">
        <f>SUM(I19:I48)</f>
        <v>7821855.04</v>
      </c>
      <c r="J49" s="40">
        <v>0</v>
      </c>
      <c r="K49" s="41">
        <f>SUM(K19:K48)</f>
        <v>4243731.5299999993</v>
      </c>
      <c r="L49" s="42"/>
      <c r="M49" s="4"/>
    </row>
    <row r="50" spans="1:13" x14ac:dyDescent="0.2">
      <c r="A50" s="4" t="s">
        <v>19</v>
      </c>
      <c r="M50" s="43"/>
    </row>
    <row r="51" spans="1:13" x14ac:dyDescent="0.2">
      <c r="G51" s="67">
        <f>SUM(F49,G49)</f>
        <v>59601770.07</v>
      </c>
    </row>
    <row r="52" spans="1:13" x14ac:dyDescent="0.2">
      <c r="A52" s="4" t="s">
        <v>18</v>
      </c>
    </row>
  </sheetData>
  <mergeCells count="25">
    <mergeCell ref="A14:J14"/>
    <mergeCell ref="B10:L10"/>
    <mergeCell ref="A49:B49"/>
    <mergeCell ref="A15:A18"/>
    <mergeCell ref="B15:B18"/>
    <mergeCell ref="C15:E16"/>
    <mergeCell ref="C17:C18"/>
    <mergeCell ref="F15:K16"/>
    <mergeCell ref="F17:G17"/>
    <mergeCell ref="D17:D18"/>
    <mergeCell ref="E17:E18"/>
    <mergeCell ref="B23:B24"/>
    <mergeCell ref="A23:A24"/>
    <mergeCell ref="C23:C24"/>
    <mergeCell ref="D23:D24"/>
    <mergeCell ref="F23:F24"/>
    <mergeCell ref="L15:L18"/>
    <mergeCell ref="H17:I17"/>
    <mergeCell ref="J17:K17"/>
    <mergeCell ref="G23:G24"/>
    <mergeCell ref="H23:H24"/>
    <mergeCell ref="J23:J24"/>
    <mergeCell ref="I23:I24"/>
    <mergeCell ref="K23:K24"/>
    <mergeCell ref="L23:L24"/>
  </mergeCells>
  <pageMargins left="0.11811023622047245" right="0.11811023622047245" top="0.15748031496062992" bottom="0.15748031496062992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2019-07-11T08:46:10Z</cp:lastPrinted>
  <dcterms:created xsi:type="dcterms:W3CDTF">2016-05-06T12:48:25Z</dcterms:created>
  <dcterms:modified xsi:type="dcterms:W3CDTF">2019-07-11T08:46:24Z</dcterms:modified>
</cp:coreProperties>
</file>