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Users\spbmu\Desktop\4 квартал\"/>
    </mc:Choice>
  </mc:AlternateContent>
  <xr:revisionPtr revIDLastSave="0" documentId="8_{A56D7EAD-B604-4E41-BD98-89CC02B5444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31.12.2018" sheetId="15" r:id="rId1"/>
  </sheets>
  <calcPr calcId="181029"/>
</workbook>
</file>

<file path=xl/calcChain.xml><?xml version="1.0" encoding="utf-8"?>
<calcChain xmlns="http://schemas.openxmlformats.org/spreadsheetml/2006/main">
  <c r="F38" i="15" l="1"/>
  <c r="K38" i="15"/>
  <c r="J38" i="15"/>
  <c r="I38" i="15"/>
  <c r="H38" i="15"/>
  <c r="G38" i="15"/>
  <c r="F49" i="15"/>
  <c r="G49" i="15"/>
  <c r="G50" i="15" s="1"/>
  <c r="H49" i="15"/>
  <c r="I49" i="15"/>
  <c r="J49" i="15"/>
  <c r="K49" i="15"/>
  <c r="K31" i="15"/>
  <c r="J31" i="15"/>
  <c r="I31" i="15"/>
  <c r="H31" i="15"/>
  <c r="G31" i="15"/>
  <c r="F31" i="15"/>
  <c r="J50" i="15" l="1"/>
  <c r="H50" i="15"/>
  <c r="I50" i="15"/>
  <c r="F50" i="15"/>
  <c r="K50" i="15"/>
  <c r="A41" i="15"/>
  <c r="A42" i="15" s="1"/>
  <c r="A23" i="15"/>
  <c r="A24" i="15" s="1"/>
  <c r="A25" i="15" s="1"/>
  <c r="A27" i="15" s="1"/>
  <c r="A28" i="15" s="1"/>
  <c r="A29" i="15" s="1"/>
  <c r="A30" i="15" s="1"/>
</calcChain>
</file>

<file path=xl/sharedStrings.xml><?xml version="1.0" encoding="utf-8"?>
<sst xmlns="http://schemas.openxmlformats.org/spreadsheetml/2006/main" count="95" uniqueCount="87">
  <si>
    <t>№ п.п</t>
  </si>
  <si>
    <t>1 Капитальный ремонт и ремонт автомобильных дорог общего пользования местного значения:</t>
  </si>
  <si>
    <t>Итого:</t>
  </si>
  <si>
    <t>2 Содержание автомобильных дорог общего пользования муниципального значения:</t>
  </si>
  <si>
    <t>3 Прочие расходы на поддержание в нормативном состоянии муниципальных автомобильных дорог и их элементов:</t>
  </si>
  <si>
    <t>проверка на соответствие требованиям Российского законодательства и нормативным документам сметной документации</t>
  </si>
  <si>
    <t>услуги по техническому надзору и контролю</t>
  </si>
  <si>
    <t>Всего:</t>
  </si>
  <si>
    <t>выполнение работ по весенней и осенней уборке автомобильных дорог и их элементов механизированным способом в МО Колтушское СП</t>
  </si>
  <si>
    <t>выполнение работ по летней уборке автомобильных дорог и их элементов механизированным способом в МО Колтушское СП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</si>
  <si>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</si>
  <si>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</si>
  <si>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>примечание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</si>
  <si>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</si>
  <si>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</si>
  <si>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</si>
  <si>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</si>
  <si>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</si>
  <si>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</si>
  <si>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</si>
  <si>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</si>
  <si>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</si>
  <si>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ООО ЦИНИНС</t>
  </si>
  <si>
    <t>Приложение 2</t>
  </si>
  <si>
    <t>Отчет</t>
  </si>
  <si>
    <t xml:space="preserve">о ходе реализации муниципальной программы </t>
  </si>
  <si>
    <t>«Обеспечение функционирования и развития дорожной инфраструктуры муниципального образования Колтушское сельское поселение</t>
  </si>
  <si>
    <t>Период реализации: 2018год</t>
  </si>
  <si>
    <t>Всеволожского муниципального района Ленинградской области»</t>
  </si>
  <si>
    <t>Ремонт автомобильной дороги д.Воейково на участке от д.1 до д.7 (софинансирование КДХ мин.9,82% МБ)</t>
  </si>
  <si>
    <t>Ремонт автомобильной дороги в д. Красная Горка, на участке от Колтушского шоссе до ул. Надежды (софинансирование КДХ мин.9,82% МБ)</t>
  </si>
  <si>
    <t>ремонт автомобильной дороги на участке д.Старая, ул.Верхняя от Колтушского шоссе до д. 1, корп. 1.</t>
  </si>
  <si>
    <t>ремонт тротуаров в д.Разметелево</t>
  </si>
  <si>
    <t>ремонт автомобильных дорог по программе старосты (МСУ 95-оз) мин.10% МБ</t>
  </si>
  <si>
    <t>ремонт автомобильных дорог (МСУ 3-ОЗ) мин.5% МБ</t>
  </si>
  <si>
    <t>ремонт грунтовых дорог МО КСП</t>
  </si>
  <si>
    <t>Ямочный ремонт автодорог КСП</t>
  </si>
  <si>
    <t>выполнение работ по зимней уборке автомобильных дорог и их элементов механизированным способом в МО Колтушское СП с 01.01.2018 по 14.04.2018г (переходящий)</t>
  </si>
  <si>
    <t>выполнение работ по зимней уборке автомобильных дорог и их элементов механизированным способом в МО Колтушское СП с 01.10.2018 по 31.12.2018</t>
  </si>
  <si>
    <t>№ 04/18 от 27.12.2017 ООО Комфорт-М</t>
  </si>
  <si>
    <t>№ 12/18 от 26.03.2018 ООО Комфорт-М</t>
  </si>
  <si>
    <t>нанесение дорожной разметки в населенных пунктах МО Колтушское СП</t>
  </si>
  <si>
    <t>ремонт автомобильной дороги на участке д.Разметелево от  д. 1А, до д.11</t>
  </si>
  <si>
    <t>Ремонт автомобильной дороги, д.Разметелево ул.Яблоневая на участке от д.62 до д.Вирки</t>
  </si>
  <si>
    <t>Ремонт автомобильной дороги в д. Ёксолово, на участке от д.20 ул.Полевая до выезда из д.Ёксолово</t>
  </si>
  <si>
    <t>Ремонт автомобильной дороги д.Старая ул. Верхняя на участке от Колтушского ш. до д.5 корп.1 и на участке от д.22 до д.28</t>
  </si>
  <si>
    <t>Ремонт автомобильной дороги д.Разметелево на участке от Мягловского ш. до д.№10</t>
  </si>
  <si>
    <t>ремонт тротуара в п.Воейково на участке от д.3 до д.5 и ремонт уширения автомобильной дороги п.Воейково возле д.№2</t>
  </si>
  <si>
    <t xml:space="preserve">Ремонт автомобильной дороги по адресу: д. Старая, ул. Верхняя от д.32 вдоль детского сада №62 до ЦТП </t>
  </si>
  <si>
    <t>№ 18/18 от 15.05.2018 ООО Комфорт-М</t>
  </si>
  <si>
    <t>оплата по мировому соглашению</t>
  </si>
  <si>
    <t>№45/16 от 15.08.2016 ООО "Авто-Альянс"</t>
  </si>
  <si>
    <t>№26/18 от 29.05.2018 ООО "ГлавДорСтрой"</t>
  </si>
  <si>
    <t>№27/18 от 29.05.2018 ООО "ГлавДорСтрой"</t>
  </si>
  <si>
    <t>выполнение работ по зимней уборке автомобильных дорог и их элементов механизированным способом в МО Колтушское СП с 01.01.2019 по 14.04.2019г</t>
  </si>
  <si>
    <t>Разработка схемы схемы ТСОДД в д.Аро, д.Старая</t>
  </si>
  <si>
    <t>исполнение схемы ТСОДД в д.Старая д/с 62, д.Старая пер.Школьный возле СОШ, д.Разметелево возле СОШ</t>
  </si>
  <si>
    <t>Оказание услуг по постановке на кадастровый учет автомобильных дорог общего пользования местного значения</t>
  </si>
  <si>
    <t>№28/18 от 18.05.2018 ООО "Стройконтроль"</t>
  </si>
  <si>
    <t>№24/18 от15.05.2018 ООО "Нева-Знак"</t>
  </si>
  <si>
    <t>№30/18 от 23.07.2018 ООО "ВАН-12"</t>
  </si>
  <si>
    <t>№31/18 от 02.08.2018 ООО "ГлавДорСтрой"</t>
  </si>
  <si>
    <t>№33/18 от 21.08.2018 ООО "А.Г.А. Строй"</t>
  </si>
  <si>
    <t>№34/18 от 21.08.2018 ООО "А.Г.А. Строй"</t>
  </si>
  <si>
    <t>№35/18 от 21.08.2018 ООО "А.Г.А. Строй"</t>
  </si>
  <si>
    <t>№42/18 от10.09.2018 ИП Егунян М.Э.</t>
  </si>
  <si>
    <t>№43/18 от 10.09.2018 ООО "А.Г.А. Строй"</t>
  </si>
  <si>
    <t>№49/18 от 24.08.2018 ООО "ГлавДорСтрой"</t>
  </si>
  <si>
    <t>№ 51/18 от 20.09.2018 ООО Комфорт-М</t>
  </si>
  <si>
    <t>№62/18 от 27.09.2018 ООО "ГлавДорСтрой"</t>
  </si>
  <si>
    <t>№63/18 от 27.09.2018 ООО "ГлавДорСтрой"</t>
  </si>
  <si>
    <t>№ 64/18 от26.09.2018 ООО Комфорт-М</t>
  </si>
  <si>
    <t>№60/18 от 26.09.2018 ООО "Технодор"</t>
  </si>
  <si>
    <t>4</t>
  </si>
  <si>
    <t>№32/18 от 23.07.2018 ООО "Стройконтроль"</t>
  </si>
  <si>
    <t>№53/18 от 26.09.2018 ООО "Стройконтроль"</t>
  </si>
  <si>
    <t>№50/18 от 24.08.2018 ООО "ГлавДорСтрой"</t>
  </si>
  <si>
    <t>5</t>
  </si>
  <si>
    <t>соглашение о расторжении по фактическому исполнению</t>
  </si>
  <si>
    <t>Постановление №391 от 13.11.2017г. (с изменениями, внесенными постановлением №146 от 28.03.2018г., постановлением № 230 от 15.05.2018г., постановлением №374 от 08.08.2018г., постановлением №543 от 01.11.2018г.)</t>
  </si>
  <si>
    <t>№27-08/18 от 27.08.2018 ООО "Кадастр плюс"</t>
  </si>
  <si>
    <t>№65/18 от 19.10.2018 ИП Егунян А.Э.</t>
  </si>
  <si>
    <t>не будет исполнено</t>
  </si>
  <si>
    <t>Отчетный период: с 01.01.2018 года по 31.12.2018 года.</t>
  </si>
  <si>
    <t>№ 03/19 от 31.12.2019 ООО АВК-Строй</t>
  </si>
  <si>
    <t>переходящий</t>
  </si>
  <si>
    <t>№15-08/18 от 14.08.2018 ООО "Стройконтроль"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</si>
</sst>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7" fontId="0" fillId="0" borderId="1" xfId="0" applyNumberFormat="1" applyBorder="1"/>
    <xf numFmtId="17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view="pageBreakPreview" zoomScale="85" zoomScaleNormal="100" zoomScaleSheetLayoutView="85" workbookViewId="0">
      <selection activeCell="D37" sqref="D37"/>
    </sheetView>
  </sheetViews>
  <sheetFormatPr defaultRowHeight="15" x14ac:dyDescent="0.25"/>
  <cols>
    <col min="1" max="1" width="5" customWidth="1"/>
    <col min="2" max="2" width="27.5703125" customWidth="1"/>
    <col min="3" max="3" width="16.42578125" customWidth="1"/>
    <col min="4" max="4" width="15.5703125" customWidth="1"/>
    <col min="5" max="5" width="17.5703125" customWidth="1"/>
    <col min="6" max="6" width="15.28515625" customWidth="1"/>
    <col min="7" max="7" width="13.42578125" customWidth="1"/>
    <col min="8" max="8" width="15.28515625" customWidth="1"/>
    <col min="9" max="9" width="13" customWidth="1"/>
    <col min="10" max="10" width="14.5703125" customWidth="1"/>
    <col min="11" max="11" width="15.140625" customWidth="1"/>
    <col min="12" max="12" width="13.7109375" customWidth="1"/>
    <col min="14" max="14" width="10" bestFit="1" customWidth="1"/>
    <col min="15" max="15" width="11.42578125" bestFit="1" customWidth="1"/>
  </cols>
  <sheetData>
    <row r="1" spans="1:12" ht="15.75" x14ac:dyDescent="0.25">
      <c r="K1" s="56" t="s">
        <v>23</v>
      </c>
      <c r="L1" s="56"/>
    </row>
    <row r="2" spans="1:12" ht="15.75" x14ac:dyDescent="0.25">
      <c r="K2" s="25"/>
      <c r="L2" s="25"/>
    </row>
    <row r="3" spans="1:12" ht="15.75" x14ac:dyDescent="0.25">
      <c r="F3" s="21" t="s">
        <v>24</v>
      </c>
      <c r="K3" s="25"/>
      <c r="L3" s="25"/>
    </row>
    <row r="4" spans="1:12" ht="15.75" x14ac:dyDescent="0.25">
      <c r="F4" s="21" t="s">
        <v>25</v>
      </c>
      <c r="K4" s="25"/>
      <c r="L4" s="25"/>
    </row>
    <row r="5" spans="1:12" ht="15.75" x14ac:dyDescent="0.25">
      <c r="B5" s="59" t="s">
        <v>26</v>
      </c>
      <c r="C5" s="59"/>
      <c r="D5" s="59"/>
      <c r="E5" s="59"/>
      <c r="F5" s="59"/>
      <c r="G5" s="59"/>
      <c r="H5" s="59"/>
      <c r="I5" s="59"/>
      <c r="J5" s="59"/>
      <c r="K5" s="59"/>
      <c r="L5" s="25"/>
    </row>
    <row r="6" spans="1:12" ht="15.75" x14ac:dyDescent="0.25">
      <c r="F6" s="26" t="s">
        <v>28</v>
      </c>
      <c r="K6" s="25"/>
      <c r="L6" s="25"/>
    </row>
    <row r="7" spans="1:12" ht="15.75" x14ac:dyDescent="0.25">
      <c r="A7" t="s">
        <v>27</v>
      </c>
      <c r="F7" s="26"/>
      <c r="K7" s="25"/>
      <c r="L7" s="25"/>
    </row>
    <row r="8" spans="1:12" ht="15.75" x14ac:dyDescent="0.25">
      <c r="A8" t="s">
        <v>83</v>
      </c>
      <c r="F8" s="26"/>
      <c r="K8" s="25"/>
      <c r="L8" s="25"/>
    </row>
    <row r="9" spans="1:12" ht="30" customHeight="1" x14ac:dyDescent="0.25">
      <c r="A9" s="60" t="s">
        <v>79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45.75" customHeight="1" x14ac:dyDescent="0.25">
      <c r="A10" s="41" t="s">
        <v>0</v>
      </c>
      <c r="B10" s="41" t="s">
        <v>20</v>
      </c>
      <c r="C10" s="61" t="s">
        <v>10</v>
      </c>
      <c r="D10" s="62"/>
      <c r="E10" s="63"/>
      <c r="F10" s="61" t="s">
        <v>11</v>
      </c>
      <c r="G10" s="62"/>
      <c r="H10" s="62"/>
      <c r="I10" s="62"/>
      <c r="J10" s="62"/>
      <c r="K10" s="63"/>
      <c r="L10" s="67" t="s">
        <v>12</v>
      </c>
    </row>
    <row r="11" spans="1:12" ht="95.25" customHeight="1" x14ac:dyDescent="0.25">
      <c r="A11" s="41"/>
      <c r="B11" s="41"/>
      <c r="C11" s="64"/>
      <c r="D11" s="65"/>
      <c r="E11" s="66"/>
      <c r="F11" s="64"/>
      <c r="G11" s="65"/>
      <c r="H11" s="65"/>
      <c r="I11" s="65"/>
      <c r="J11" s="65"/>
      <c r="K11" s="66"/>
      <c r="L11" s="67"/>
    </row>
    <row r="12" spans="1:12" ht="95.25" customHeight="1" x14ac:dyDescent="0.25">
      <c r="A12" s="41"/>
      <c r="B12" s="41"/>
      <c r="C12" s="68" t="s">
        <v>13</v>
      </c>
      <c r="D12" s="68" t="s">
        <v>14</v>
      </c>
      <c r="E12" s="68" t="s">
        <v>15</v>
      </c>
      <c r="F12" s="57" t="s">
        <v>16</v>
      </c>
      <c r="G12" s="58"/>
      <c r="H12" s="57" t="s">
        <v>17</v>
      </c>
      <c r="I12" s="58"/>
      <c r="J12" s="57" t="s">
        <v>21</v>
      </c>
      <c r="K12" s="58"/>
      <c r="L12" s="67"/>
    </row>
    <row r="13" spans="1:12" ht="48" customHeight="1" x14ac:dyDescent="0.25">
      <c r="A13" s="41"/>
      <c r="B13" s="41"/>
      <c r="C13" s="69"/>
      <c r="D13" s="69"/>
      <c r="E13" s="69"/>
      <c r="F13" s="29" t="s">
        <v>18</v>
      </c>
      <c r="G13" s="29" t="s">
        <v>19</v>
      </c>
      <c r="H13" s="29" t="s">
        <v>18</v>
      </c>
      <c r="I13" s="10" t="s">
        <v>19</v>
      </c>
      <c r="J13" s="10" t="s">
        <v>18</v>
      </c>
      <c r="K13" s="11" t="s">
        <v>19</v>
      </c>
      <c r="L13" s="67"/>
    </row>
    <row r="14" spans="1:12" ht="15" customHeight="1" x14ac:dyDescent="0.25">
      <c r="A14" s="41" t="s">
        <v>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49.5" customHeight="1" x14ac:dyDescent="0.25">
      <c r="A15" s="28">
        <v>1</v>
      </c>
      <c r="B15" s="30" t="s">
        <v>31</v>
      </c>
      <c r="C15" s="33">
        <v>43191</v>
      </c>
      <c r="D15" s="32">
        <v>43221</v>
      </c>
      <c r="E15" s="28" t="s">
        <v>53</v>
      </c>
      <c r="F15" s="31">
        <v>0</v>
      </c>
      <c r="G15" s="31">
        <v>2183529</v>
      </c>
      <c r="H15" s="31">
        <v>0</v>
      </c>
      <c r="I15" s="31">
        <v>2183529</v>
      </c>
      <c r="J15" s="31">
        <v>0</v>
      </c>
      <c r="K15" s="31">
        <v>2183529</v>
      </c>
      <c r="L15" s="28"/>
    </row>
    <row r="16" spans="1:12" ht="36.75" customHeight="1" x14ac:dyDescent="0.25">
      <c r="A16" s="28">
        <v>2</v>
      </c>
      <c r="B16" s="30" t="s">
        <v>42</v>
      </c>
      <c r="C16" s="33">
        <v>43221</v>
      </c>
      <c r="D16" s="32">
        <v>43282</v>
      </c>
      <c r="E16" s="28" t="s">
        <v>61</v>
      </c>
      <c r="F16" s="31">
        <v>0</v>
      </c>
      <c r="G16" s="31">
        <v>3446286.48</v>
      </c>
      <c r="H16" s="31">
        <v>0</v>
      </c>
      <c r="I16" s="31">
        <v>3446286.48</v>
      </c>
      <c r="J16" s="31">
        <v>0</v>
      </c>
      <c r="K16" s="31">
        <v>3446286.48</v>
      </c>
      <c r="L16" s="28"/>
    </row>
    <row r="17" spans="1:15" ht="41.25" customHeight="1" x14ac:dyDescent="0.25">
      <c r="A17" s="28">
        <v>3</v>
      </c>
      <c r="B17" s="30" t="s">
        <v>43</v>
      </c>
      <c r="C17" s="33">
        <v>43191</v>
      </c>
      <c r="D17" s="32">
        <v>43313</v>
      </c>
      <c r="E17" s="28" t="s">
        <v>63</v>
      </c>
      <c r="F17" s="31">
        <v>0</v>
      </c>
      <c r="G17" s="31">
        <v>2700030</v>
      </c>
      <c r="H17" s="31">
        <v>0</v>
      </c>
      <c r="I17" s="31">
        <v>2663187.12</v>
      </c>
      <c r="J17" s="31">
        <v>0</v>
      </c>
      <c r="K17" s="31">
        <v>2663187.12</v>
      </c>
      <c r="L17" s="28"/>
    </row>
    <row r="18" spans="1:15" ht="62.25" customHeight="1" x14ac:dyDescent="0.25">
      <c r="A18" s="28">
        <v>4</v>
      </c>
      <c r="B18" s="30" t="s">
        <v>29</v>
      </c>
      <c r="C18" s="33">
        <v>43191</v>
      </c>
      <c r="D18" s="32">
        <v>43313</v>
      </c>
      <c r="E18" s="28" t="s">
        <v>64</v>
      </c>
      <c r="F18" s="31">
        <v>1000000</v>
      </c>
      <c r="G18" s="31">
        <v>1349813</v>
      </c>
      <c r="H18" s="31">
        <v>1000000</v>
      </c>
      <c r="I18" s="31">
        <v>1270783.54</v>
      </c>
      <c r="J18" s="31">
        <v>1000000</v>
      </c>
      <c r="K18" s="31">
        <v>1004872.94</v>
      </c>
      <c r="L18" s="28" t="s">
        <v>78</v>
      </c>
    </row>
    <row r="19" spans="1:15" ht="71.25" customHeight="1" x14ac:dyDescent="0.25">
      <c r="A19" s="28">
        <v>5</v>
      </c>
      <c r="B19" s="30" t="s">
        <v>30</v>
      </c>
      <c r="C19" s="33">
        <v>43160</v>
      </c>
      <c r="D19" s="32">
        <v>43313</v>
      </c>
      <c r="E19" s="28" t="s">
        <v>62</v>
      </c>
      <c r="F19" s="31">
        <v>1428800</v>
      </c>
      <c r="G19" s="31">
        <v>1409282</v>
      </c>
      <c r="H19" s="31">
        <v>1428800</v>
      </c>
      <c r="I19" s="31">
        <v>1324431.58</v>
      </c>
      <c r="J19" s="31">
        <v>1428800</v>
      </c>
      <c r="K19" s="31">
        <v>1324431.58</v>
      </c>
      <c r="L19" s="28"/>
    </row>
    <row r="20" spans="1:15" ht="54.75" customHeight="1" x14ac:dyDescent="0.25">
      <c r="A20" s="28">
        <v>6</v>
      </c>
      <c r="B20" s="30" t="s">
        <v>44</v>
      </c>
      <c r="C20" s="33">
        <v>43191</v>
      </c>
      <c r="D20" s="32">
        <v>43313</v>
      </c>
      <c r="E20" s="28" t="s">
        <v>60</v>
      </c>
      <c r="F20" s="31">
        <v>0</v>
      </c>
      <c r="G20" s="31">
        <v>3788614.16</v>
      </c>
      <c r="H20" s="31">
        <v>0</v>
      </c>
      <c r="I20" s="31">
        <v>3788614.16</v>
      </c>
      <c r="J20" s="31">
        <v>0</v>
      </c>
      <c r="K20" s="31">
        <v>3788614.16</v>
      </c>
      <c r="L20" s="28"/>
    </row>
    <row r="21" spans="1:15" ht="57" customHeight="1" x14ac:dyDescent="0.25">
      <c r="A21" s="28">
        <v>7</v>
      </c>
      <c r="B21" s="30" t="s">
        <v>45</v>
      </c>
      <c r="C21" s="33">
        <v>43191</v>
      </c>
      <c r="D21" s="32">
        <v>43344</v>
      </c>
      <c r="E21" s="28" t="s">
        <v>65</v>
      </c>
      <c r="F21" s="31">
        <v>0</v>
      </c>
      <c r="G21" s="31">
        <v>6500000</v>
      </c>
      <c r="H21" s="31">
        <v>0</v>
      </c>
      <c r="I21" s="31">
        <v>3772907.96</v>
      </c>
      <c r="J21" s="31">
        <v>0</v>
      </c>
      <c r="K21" s="31">
        <v>3311531</v>
      </c>
      <c r="L21" s="28" t="s">
        <v>78</v>
      </c>
    </row>
    <row r="22" spans="1:15" ht="38.25" x14ac:dyDescent="0.25">
      <c r="A22" s="9">
        <v>8</v>
      </c>
      <c r="B22" s="30" t="s">
        <v>46</v>
      </c>
      <c r="C22" s="22">
        <v>43221</v>
      </c>
      <c r="D22" s="32">
        <v>43344</v>
      </c>
      <c r="E22" s="28" t="s">
        <v>66</v>
      </c>
      <c r="F22" s="15">
        <v>0</v>
      </c>
      <c r="G22" s="16">
        <v>5500000</v>
      </c>
      <c r="H22" s="15">
        <v>0</v>
      </c>
      <c r="I22" s="15">
        <v>4134634.35</v>
      </c>
      <c r="J22" s="15">
        <v>0</v>
      </c>
      <c r="K22" s="20">
        <v>4134634.35</v>
      </c>
      <c r="L22" s="28"/>
    </row>
    <row r="23" spans="1:15" ht="51" x14ac:dyDescent="0.25">
      <c r="A23" s="9">
        <f>A22+1</f>
        <v>9</v>
      </c>
      <c r="B23" s="30" t="s">
        <v>47</v>
      </c>
      <c r="C23" s="22">
        <v>43191</v>
      </c>
      <c r="D23" s="32">
        <v>43344</v>
      </c>
      <c r="E23" s="1" t="s">
        <v>69</v>
      </c>
      <c r="F23" s="15">
        <v>0</v>
      </c>
      <c r="G23" s="15">
        <v>600000</v>
      </c>
      <c r="H23" s="15">
        <v>0</v>
      </c>
      <c r="I23" s="15">
        <v>491303.34</v>
      </c>
      <c r="J23" s="15">
        <v>0</v>
      </c>
      <c r="K23" s="20">
        <v>491303.34</v>
      </c>
      <c r="L23" s="1"/>
    </row>
    <row r="24" spans="1:15" ht="51" x14ac:dyDescent="0.25">
      <c r="A24" s="9">
        <f t="shared" ref="A24:A30" si="0">A23+1</f>
        <v>10</v>
      </c>
      <c r="B24" s="30" t="s">
        <v>48</v>
      </c>
      <c r="C24" s="22">
        <v>42491</v>
      </c>
      <c r="D24" s="19"/>
      <c r="E24" s="3" t="s">
        <v>51</v>
      </c>
      <c r="F24" s="15">
        <v>0</v>
      </c>
      <c r="G24" s="15">
        <v>1519816.4</v>
      </c>
      <c r="H24" s="15">
        <v>0</v>
      </c>
      <c r="I24" s="15">
        <v>1519816.4</v>
      </c>
      <c r="J24" s="15">
        <v>0</v>
      </c>
      <c r="K24" s="20">
        <v>1519816.4</v>
      </c>
      <c r="L24" s="1" t="s">
        <v>50</v>
      </c>
    </row>
    <row r="25" spans="1:15" ht="51" customHeight="1" x14ac:dyDescent="0.25">
      <c r="A25" s="47">
        <f t="shared" si="0"/>
        <v>11</v>
      </c>
      <c r="B25" s="27" t="s">
        <v>32</v>
      </c>
      <c r="C25" s="22">
        <v>43160</v>
      </c>
      <c r="D25" s="19">
        <v>43221</v>
      </c>
      <c r="E25" s="1" t="s">
        <v>52</v>
      </c>
      <c r="F25" s="15">
        <v>0</v>
      </c>
      <c r="G25" s="45">
        <v>2467138</v>
      </c>
      <c r="H25" s="15">
        <v>0</v>
      </c>
      <c r="I25" s="15">
        <v>1554678.54</v>
      </c>
      <c r="J25" s="15">
        <v>0</v>
      </c>
      <c r="K25" s="20">
        <v>1554678.54</v>
      </c>
      <c r="L25" s="1"/>
      <c r="O25" s="39"/>
    </row>
    <row r="26" spans="1:15" ht="51" customHeight="1" x14ac:dyDescent="0.25">
      <c r="A26" s="48"/>
      <c r="B26" s="27" t="s">
        <v>32</v>
      </c>
      <c r="C26" s="22">
        <v>43252</v>
      </c>
      <c r="D26" s="19">
        <v>43344</v>
      </c>
      <c r="E26" s="1" t="s">
        <v>70</v>
      </c>
      <c r="F26" s="15">
        <v>0</v>
      </c>
      <c r="G26" s="46"/>
      <c r="H26" s="15">
        <v>0</v>
      </c>
      <c r="I26" s="15">
        <v>895600.52</v>
      </c>
      <c r="J26" s="15">
        <v>0</v>
      </c>
      <c r="K26" s="20">
        <v>895600.52</v>
      </c>
      <c r="L26" s="1"/>
    </row>
    <row r="27" spans="1:15" ht="43.5" customHeight="1" x14ac:dyDescent="0.25">
      <c r="A27" s="9">
        <f>A25+1</f>
        <v>12</v>
      </c>
      <c r="B27" s="27" t="s">
        <v>33</v>
      </c>
      <c r="C27" s="22">
        <v>43344</v>
      </c>
      <c r="D27" s="19">
        <v>43374</v>
      </c>
      <c r="E27" s="3" t="s">
        <v>81</v>
      </c>
      <c r="F27" s="15">
        <v>2230796</v>
      </c>
      <c r="G27" s="15">
        <v>247867</v>
      </c>
      <c r="H27" s="15">
        <v>2230796</v>
      </c>
      <c r="I27" s="15">
        <v>247867</v>
      </c>
      <c r="J27" s="15">
        <v>2230796</v>
      </c>
      <c r="K27" s="20">
        <v>247867</v>
      </c>
      <c r="L27" s="1"/>
    </row>
    <row r="28" spans="1:15" ht="38.25" x14ac:dyDescent="0.25">
      <c r="A28" s="9">
        <f t="shared" si="0"/>
        <v>13</v>
      </c>
      <c r="B28" s="27" t="s">
        <v>34</v>
      </c>
      <c r="C28" s="22">
        <v>43252</v>
      </c>
      <c r="D28" s="22">
        <v>43313</v>
      </c>
      <c r="E28" s="28" t="s">
        <v>67</v>
      </c>
      <c r="F28" s="15">
        <v>1064000</v>
      </c>
      <c r="G28" s="15">
        <v>137445</v>
      </c>
      <c r="H28" s="15">
        <v>1064000</v>
      </c>
      <c r="I28" s="15">
        <v>119288.58</v>
      </c>
      <c r="J28" s="15">
        <v>1064000</v>
      </c>
      <c r="K28" s="20">
        <v>119288.58</v>
      </c>
      <c r="L28" s="1"/>
    </row>
    <row r="29" spans="1:15" ht="47.25" customHeight="1" x14ac:dyDescent="0.25">
      <c r="A29" s="9">
        <f t="shared" si="0"/>
        <v>14</v>
      </c>
      <c r="B29" s="27" t="s">
        <v>35</v>
      </c>
      <c r="C29" s="22">
        <v>43252</v>
      </c>
      <c r="D29" s="19">
        <v>43344</v>
      </c>
      <c r="E29" s="3" t="s">
        <v>71</v>
      </c>
      <c r="F29" s="15">
        <v>0</v>
      </c>
      <c r="G29" s="15">
        <v>2759220.36</v>
      </c>
      <c r="H29" s="15">
        <v>0</v>
      </c>
      <c r="I29" s="15">
        <v>1180000</v>
      </c>
      <c r="J29" s="15">
        <v>0</v>
      </c>
      <c r="K29" s="20">
        <v>1180000</v>
      </c>
      <c r="L29" s="1"/>
    </row>
    <row r="30" spans="1:15" ht="47.25" customHeight="1" x14ac:dyDescent="0.25">
      <c r="A30" s="9">
        <f t="shared" si="0"/>
        <v>15</v>
      </c>
      <c r="B30" s="27" t="s">
        <v>36</v>
      </c>
      <c r="C30" s="22">
        <v>43252</v>
      </c>
      <c r="D30" s="19">
        <v>43313</v>
      </c>
      <c r="E30" s="3" t="s">
        <v>76</v>
      </c>
      <c r="F30" s="16">
        <v>0</v>
      </c>
      <c r="G30" s="15">
        <v>2100000</v>
      </c>
      <c r="H30" s="16">
        <v>0</v>
      </c>
      <c r="I30" s="15">
        <v>2061475.02</v>
      </c>
      <c r="J30" s="15">
        <v>0</v>
      </c>
      <c r="K30" s="20">
        <v>2061475.02</v>
      </c>
      <c r="L30" s="1"/>
    </row>
    <row r="31" spans="1:15" x14ac:dyDescent="0.25">
      <c r="A31" s="40" t="s">
        <v>2</v>
      </c>
      <c r="B31" s="40"/>
      <c r="C31" s="2"/>
      <c r="D31" s="2"/>
      <c r="E31" s="2"/>
      <c r="F31" s="6">
        <f t="shared" ref="F31:K31" si="1">SUM(F15:F30)</f>
        <v>5723596</v>
      </c>
      <c r="G31" s="6">
        <f t="shared" si="1"/>
        <v>36709041.399999999</v>
      </c>
      <c r="H31" s="6">
        <f t="shared" si="1"/>
        <v>5723596</v>
      </c>
      <c r="I31" s="7">
        <f t="shared" si="1"/>
        <v>30654403.589999996</v>
      </c>
      <c r="J31" s="15">
        <f t="shared" si="1"/>
        <v>5723596</v>
      </c>
      <c r="K31" s="17">
        <f t="shared" si="1"/>
        <v>29927116.029999997</v>
      </c>
      <c r="L31" s="12"/>
    </row>
    <row r="32" spans="1:15" ht="15" customHeight="1" x14ac:dyDescent="0.25">
      <c r="A32" s="42" t="s">
        <v>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</row>
    <row r="33" spans="1:15" ht="76.5" x14ac:dyDescent="0.25">
      <c r="A33" s="9">
        <v>1</v>
      </c>
      <c r="B33" s="9" t="s">
        <v>37</v>
      </c>
      <c r="C33" s="23">
        <v>43040</v>
      </c>
      <c r="D33" s="18">
        <v>43070</v>
      </c>
      <c r="E33" s="8" t="s">
        <v>39</v>
      </c>
      <c r="F33" s="15">
        <v>0</v>
      </c>
      <c r="G33" s="15">
        <v>2562898.11</v>
      </c>
      <c r="H33" s="15">
        <v>0</v>
      </c>
      <c r="I33" s="15">
        <v>2562898.11</v>
      </c>
      <c r="J33" s="15">
        <v>0</v>
      </c>
      <c r="K33" s="17">
        <v>2562898.11</v>
      </c>
      <c r="L33" s="1"/>
    </row>
    <row r="34" spans="1:15" ht="76.5" x14ac:dyDescent="0.25">
      <c r="A34" s="9">
        <v>2</v>
      </c>
      <c r="B34" s="9" t="s">
        <v>38</v>
      </c>
      <c r="C34" s="23">
        <v>43191</v>
      </c>
      <c r="D34" s="18"/>
      <c r="E34" s="8" t="s">
        <v>68</v>
      </c>
      <c r="F34" s="15">
        <v>0</v>
      </c>
      <c r="G34" s="15">
        <v>1510793</v>
      </c>
      <c r="H34" s="15">
        <v>0</v>
      </c>
      <c r="I34" s="15">
        <v>1510793</v>
      </c>
      <c r="J34" s="15">
        <v>0</v>
      </c>
      <c r="K34" s="17">
        <v>1510793</v>
      </c>
      <c r="L34" s="1"/>
    </row>
    <row r="35" spans="1:15" ht="63.75" x14ac:dyDescent="0.25">
      <c r="A35" s="9">
        <v>3</v>
      </c>
      <c r="B35" s="9" t="s">
        <v>8</v>
      </c>
      <c r="C35" s="23">
        <v>43132</v>
      </c>
      <c r="D35" s="18">
        <v>43132</v>
      </c>
      <c r="E35" s="8" t="s">
        <v>40</v>
      </c>
      <c r="F35" s="15">
        <v>0</v>
      </c>
      <c r="G35" s="15">
        <v>985599.85</v>
      </c>
      <c r="H35" s="15">
        <v>0</v>
      </c>
      <c r="I35" s="15">
        <v>985599.85</v>
      </c>
      <c r="J35" s="15">
        <v>0</v>
      </c>
      <c r="K35" s="17">
        <v>985599.85</v>
      </c>
      <c r="L35" s="1"/>
    </row>
    <row r="36" spans="1:15" ht="63.75" x14ac:dyDescent="0.25">
      <c r="A36" s="9">
        <v>4</v>
      </c>
      <c r="B36" s="9" t="s">
        <v>9</v>
      </c>
      <c r="C36" s="22">
        <v>43160</v>
      </c>
      <c r="D36" s="18">
        <v>43191</v>
      </c>
      <c r="E36" s="8" t="s">
        <v>49</v>
      </c>
      <c r="F36" s="15">
        <v>0</v>
      </c>
      <c r="G36" s="15">
        <v>3500000</v>
      </c>
      <c r="H36" s="15">
        <v>0</v>
      </c>
      <c r="I36" s="15">
        <v>3500000</v>
      </c>
      <c r="J36" s="15">
        <v>0</v>
      </c>
      <c r="K36" s="17">
        <v>3500000</v>
      </c>
      <c r="L36" s="1"/>
    </row>
    <row r="37" spans="1:15" ht="69.75" customHeight="1" x14ac:dyDescent="0.25">
      <c r="A37" s="9">
        <v>5</v>
      </c>
      <c r="B37" s="27" t="s">
        <v>54</v>
      </c>
      <c r="C37" s="18">
        <v>43344</v>
      </c>
      <c r="D37" s="18">
        <v>43374</v>
      </c>
      <c r="E37" s="8" t="s">
        <v>84</v>
      </c>
      <c r="F37" s="16">
        <v>0</v>
      </c>
      <c r="G37" s="35">
        <v>2575777</v>
      </c>
      <c r="H37" s="15">
        <v>0</v>
      </c>
      <c r="I37" s="15">
        <v>1801184</v>
      </c>
      <c r="J37" s="15">
        <v>0</v>
      </c>
      <c r="L37" s="1" t="s">
        <v>85</v>
      </c>
    </row>
    <row r="38" spans="1:15" ht="15" customHeight="1" x14ac:dyDescent="0.25">
      <c r="A38" s="40" t="s">
        <v>2</v>
      </c>
      <c r="B38" s="40"/>
      <c r="C38" s="2"/>
      <c r="D38" s="2"/>
      <c r="E38" s="2"/>
      <c r="F38" s="2">
        <f t="shared" ref="F38:K38" si="2">SUM(F33:F37)</f>
        <v>0</v>
      </c>
      <c r="G38" s="7">
        <f t="shared" si="2"/>
        <v>11135067.960000001</v>
      </c>
      <c r="H38" s="7">
        <f t="shared" si="2"/>
        <v>0</v>
      </c>
      <c r="I38" s="7">
        <f t="shared" si="2"/>
        <v>10360474.960000001</v>
      </c>
      <c r="J38" s="15">
        <f t="shared" si="2"/>
        <v>0</v>
      </c>
      <c r="K38" s="17">
        <f t="shared" si="2"/>
        <v>8559290.9600000009</v>
      </c>
      <c r="L38" s="12"/>
    </row>
    <row r="39" spans="1:15" ht="15" customHeight="1" x14ac:dyDescent="0.25">
      <c r="A39" s="42" t="s">
        <v>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5" ht="63.75" x14ac:dyDescent="0.25">
      <c r="A40" s="9">
        <v>1</v>
      </c>
      <c r="B40" s="27" t="s">
        <v>5</v>
      </c>
      <c r="C40" s="22"/>
      <c r="D40" s="36"/>
      <c r="E40" s="37" t="s">
        <v>22</v>
      </c>
      <c r="F40" s="16">
        <v>0</v>
      </c>
      <c r="G40" s="15">
        <v>80000</v>
      </c>
      <c r="H40" s="16">
        <v>0</v>
      </c>
      <c r="I40" s="15">
        <v>49700</v>
      </c>
      <c r="J40" s="15">
        <v>0</v>
      </c>
      <c r="K40" s="17">
        <v>49700</v>
      </c>
      <c r="L40" s="12"/>
    </row>
    <row r="41" spans="1:15" ht="50.25" customHeight="1" x14ac:dyDescent="0.25">
      <c r="A41" s="9">
        <f t="shared" ref="A41:A42" si="3">A40+1</f>
        <v>2</v>
      </c>
      <c r="B41" s="4" t="s">
        <v>55</v>
      </c>
      <c r="C41" s="24">
        <v>43160</v>
      </c>
      <c r="D41" s="19">
        <v>43221</v>
      </c>
      <c r="E41" s="5" t="s">
        <v>59</v>
      </c>
      <c r="F41" s="16">
        <v>0</v>
      </c>
      <c r="G41" s="15">
        <v>190000</v>
      </c>
      <c r="H41" s="16">
        <v>0</v>
      </c>
      <c r="I41" s="15">
        <v>90000</v>
      </c>
      <c r="J41" s="15">
        <v>0</v>
      </c>
      <c r="K41" s="20">
        <v>90000</v>
      </c>
      <c r="L41" s="1"/>
    </row>
    <row r="42" spans="1:15" ht="51.75" x14ac:dyDescent="0.25">
      <c r="A42" s="9">
        <f t="shared" si="3"/>
        <v>3</v>
      </c>
      <c r="B42" s="34" t="s">
        <v>56</v>
      </c>
      <c r="C42" s="24">
        <v>43252</v>
      </c>
      <c r="D42" s="19"/>
      <c r="E42" s="37"/>
      <c r="F42" s="16">
        <v>0</v>
      </c>
      <c r="G42" s="15">
        <v>2000000</v>
      </c>
      <c r="H42" s="16">
        <v>0</v>
      </c>
      <c r="I42" s="15">
        <v>0</v>
      </c>
      <c r="J42" s="15">
        <v>0</v>
      </c>
      <c r="K42" s="20">
        <v>0</v>
      </c>
      <c r="L42" s="1" t="s">
        <v>82</v>
      </c>
    </row>
    <row r="43" spans="1:15" ht="38.25" x14ac:dyDescent="0.25">
      <c r="A43" s="50" t="s">
        <v>73</v>
      </c>
      <c r="B43" s="53" t="s">
        <v>6</v>
      </c>
      <c r="C43" s="22">
        <v>43191</v>
      </c>
      <c r="D43" s="19">
        <v>43191</v>
      </c>
      <c r="E43" s="5" t="s">
        <v>58</v>
      </c>
      <c r="F43" s="16">
        <v>0</v>
      </c>
      <c r="G43" s="45">
        <v>880000</v>
      </c>
      <c r="H43" s="16">
        <v>0</v>
      </c>
      <c r="I43" s="15">
        <v>85000</v>
      </c>
      <c r="J43" s="15">
        <v>0</v>
      </c>
      <c r="K43" s="17">
        <v>85000</v>
      </c>
      <c r="L43" s="1"/>
    </row>
    <row r="44" spans="1:15" ht="38.25" x14ac:dyDescent="0.25">
      <c r="A44" s="51"/>
      <c r="B44" s="54"/>
      <c r="C44" s="22">
        <v>43221</v>
      </c>
      <c r="D44" s="19">
        <v>43252</v>
      </c>
      <c r="E44" s="5" t="s">
        <v>74</v>
      </c>
      <c r="F44" s="16">
        <v>0</v>
      </c>
      <c r="G44" s="49"/>
      <c r="H44" s="16">
        <v>0</v>
      </c>
      <c r="I44" s="15">
        <v>222222.22</v>
      </c>
      <c r="J44" s="15">
        <v>0</v>
      </c>
      <c r="K44" s="17">
        <v>222222.22</v>
      </c>
      <c r="L44" s="1"/>
      <c r="O44" s="39"/>
    </row>
    <row r="45" spans="1:15" ht="38.25" x14ac:dyDescent="0.25">
      <c r="A45" s="51"/>
      <c r="B45" s="54"/>
      <c r="C45" s="22">
        <v>43282</v>
      </c>
      <c r="D45" s="19">
        <v>43313</v>
      </c>
      <c r="E45" s="5" t="s">
        <v>86</v>
      </c>
      <c r="F45" s="16">
        <v>0</v>
      </c>
      <c r="G45" s="49"/>
      <c r="H45" s="16">
        <v>0</v>
      </c>
      <c r="I45" s="15">
        <v>14000</v>
      </c>
      <c r="J45" s="15">
        <v>0</v>
      </c>
      <c r="K45" s="17">
        <v>14000</v>
      </c>
      <c r="L45" s="1"/>
      <c r="O45" s="39"/>
    </row>
    <row r="46" spans="1:15" ht="38.25" x14ac:dyDescent="0.25">
      <c r="A46" s="52"/>
      <c r="B46" s="55"/>
      <c r="C46" s="22">
        <v>43282</v>
      </c>
      <c r="D46" s="19">
        <v>43313</v>
      </c>
      <c r="E46" s="5" t="s">
        <v>75</v>
      </c>
      <c r="F46" s="16">
        <v>0</v>
      </c>
      <c r="G46" s="46"/>
      <c r="H46" s="16">
        <v>0</v>
      </c>
      <c r="I46" s="15">
        <v>99250</v>
      </c>
      <c r="J46" s="15">
        <v>0</v>
      </c>
      <c r="K46" s="17">
        <v>99250</v>
      </c>
      <c r="L46" s="1"/>
    </row>
    <row r="47" spans="1:15" ht="38.25" x14ac:dyDescent="0.25">
      <c r="A47" s="38" t="s">
        <v>77</v>
      </c>
      <c r="B47" s="27" t="s">
        <v>41</v>
      </c>
      <c r="C47" s="22">
        <v>43282</v>
      </c>
      <c r="D47" s="19">
        <v>43313</v>
      </c>
      <c r="E47" s="5" t="s">
        <v>72</v>
      </c>
      <c r="F47" s="16">
        <v>0</v>
      </c>
      <c r="G47" s="15">
        <v>100000</v>
      </c>
      <c r="H47" s="16">
        <v>0</v>
      </c>
      <c r="I47" s="15">
        <v>87500</v>
      </c>
      <c r="J47" s="15">
        <v>0</v>
      </c>
      <c r="K47" s="17">
        <v>87500</v>
      </c>
      <c r="L47" s="1"/>
    </row>
    <row r="48" spans="1:15" ht="51" x14ac:dyDescent="0.25">
      <c r="A48" s="9">
        <v>6</v>
      </c>
      <c r="B48" s="27" t="s">
        <v>57</v>
      </c>
      <c r="C48" s="22">
        <v>43282</v>
      </c>
      <c r="D48" s="19">
        <v>43313</v>
      </c>
      <c r="E48" s="5" t="s">
        <v>80</v>
      </c>
      <c r="F48" s="16">
        <v>0</v>
      </c>
      <c r="G48" s="15">
        <v>200000</v>
      </c>
      <c r="H48" s="16">
        <v>0</v>
      </c>
      <c r="I48" s="15">
        <v>94250</v>
      </c>
      <c r="J48" s="15">
        <v>0</v>
      </c>
      <c r="K48" s="17">
        <v>94250</v>
      </c>
      <c r="L48" s="12"/>
    </row>
    <row r="49" spans="1:12" x14ac:dyDescent="0.25">
      <c r="A49" s="40" t="s">
        <v>2</v>
      </c>
      <c r="B49" s="40"/>
      <c r="C49" s="2"/>
      <c r="D49" s="37"/>
      <c r="E49" s="37"/>
      <c r="F49" s="16">
        <f t="shared" ref="F49:K49" si="4">SUM(F40:F48)</f>
        <v>0</v>
      </c>
      <c r="G49" s="16">
        <f t="shared" si="4"/>
        <v>3450000</v>
      </c>
      <c r="H49" s="16">
        <f t="shared" si="4"/>
        <v>0</v>
      </c>
      <c r="I49" s="15">
        <f t="shared" si="4"/>
        <v>741922.22</v>
      </c>
      <c r="J49" s="15">
        <f t="shared" si="4"/>
        <v>0</v>
      </c>
      <c r="K49" s="17">
        <f t="shared" si="4"/>
        <v>741922.22</v>
      </c>
      <c r="L49" s="12"/>
    </row>
    <row r="50" spans="1:12" x14ac:dyDescent="0.25">
      <c r="A50" s="40" t="s">
        <v>7</v>
      </c>
      <c r="B50" s="40"/>
      <c r="C50" s="5"/>
      <c r="D50" s="5"/>
      <c r="E50" s="5"/>
      <c r="F50" s="15">
        <f t="shared" ref="F50:K50" si="5">F49+F38+F31</f>
        <v>5723596</v>
      </c>
      <c r="G50" s="15">
        <f t="shared" si="5"/>
        <v>51294109.359999999</v>
      </c>
      <c r="H50" s="15">
        <f t="shared" si="5"/>
        <v>5723596</v>
      </c>
      <c r="I50" s="13">
        <f t="shared" si="5"/>
        <v>41756800.769999996</v>
      </c>
      <c r="J50" s="13">
        <f t="shared" si="5"/>
        <v>5723596</v>
      </c>
      <c r="K50" s="14">
        <f t="shared" si="5"/>
        <v>39228329.210000001</v>
      </c>
      <c r="L50" s="12"/>
    </row>
  </sheetData>
  <mergeCells count="26">
    <mergeCell ref="K1:L1"/>
    <mergeCell ref="J12:K12"/>
    <mergeCell ref="B5:K5"/>
    <mergeCell ref="A9:L9"/>
    <mergeCell ref="A10:A13"/>
    <mergeCell ref="B10:B13"/>
    <mergeCell ref="C10:E11"/>
    <mergeCell ref="F10:K11"/>
    <mergeCell ref="L10:L13"/>
    <mergeCell ref="C12:C13"/>
    <mergeCell ref="D12:D13"/>
    <mergeCell ref="E12:E13"/>
    <mergeCell ref="F12:G12"/>
    <mergeCell ref="H12:I12"/>
    <mergeCell ref="A50:B50"/>
    <mergeCell ref="A14:L14"/>
    <mergeCell ref="A31:B31"/>
    <mergeCell ref="A32:L32"/>
    <mergeCell ref="A38:B38"/>
    <mergeCell ref="A39:L39"/>
    <mergeCell ref="A49:B49"/>
    <mergeCell ref="G25:G26"/>
    <mergeCell ref="A25:A26"/>
    <mergeCell ref="G43:G46"/>
    <mergeCell ref="A43:A46"/>
    <mergeCell ref="B43:B4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I'm a Jedy</cp:lastModifiedBy>
  <cp:lastPrinted>2019-03-07T10:18:24Z</cp:lastPrinted>
  <dcterms:created xsi:type="dcterms:W3CDTF">2016-05-06T12:48:25Z</dcterms:created>
  <dcterms:modified xsi:type="dcterms:W3CDTF">2019-01-10T10:37:04Z</dcterms:modified>
</cp:coreProperties>
</file>