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-й год" sheetId="1" r:id="rId1"/>
  </sheets>
  <definedNames>
    <definedName name="_xlnm.Print_Titles" localSheetId="0">'1-й год'!$11:$11</definedName>
  </definedNames>
  <calcPr fullCalcOnLoad="1"/>
</workbook>
</file>

<file path=xl/sharedStrings.xml><?xml version="1.0" encoding="utf-8"?>
<sst xmlns="http://schemas.openxmlformats.org/spreadsheetml/2006/main" count="996" uniqueCount="257">
  <si>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</si>
  <si>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</si>
  <si>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</si>
  <si>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</si>
  <si>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</si>
  <si>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</si>
  <si>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</si>
  <si>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</si>
  <si>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</si>
  <si>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</si>
  <si>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</si>
  <si>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</si>
  <si>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</si>
  <si>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</si>
  <si>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</si>
  <si>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</si>
  <si>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</si>
  <si>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</si>
  <si>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</si>
  <si>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</si>
  <si>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</t>
  </si>
  <si>
    <t>99.0.01.10140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</si>
  <si>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</si>
  <si>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</si>
  <si>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</si>
  <si>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99.0.01.20140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</si>
  <si>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</si>
  <si>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МСУ МО</t>
  </si>
  <si>
    <t>99.0.01.20150</t>
  </si>
  <si>
    <t>Расходы на обеспечение функций органов местного самоуправления в рамках обеспечения деятельности аппаратов органов МСУ МО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</si>
  <si>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</si>
  <si>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в рамках обеспечения деятельности аппаратов органов МСУ МО (Иные бюджетные ассигнования)</t>
  </si>
  <si>
    <t>800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</si>
  <si>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</t>
  </si>
  <si>
    <t>99.0.01.40000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</si>
  <si>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</si>
  <si>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500</t>
  </si>
  <si>
    <t>Компенсационные выплаты, предоставляемые депутатам, осуществляющих свои полномочия на не постоянной основе</t>
  </si>
  <si>
    <t>99.0.01.50000</t>
  </si>
  <si>
    <t>Компенсационные выплаты, предоставляемые депутатам, осуществляющих свои полномочия на не 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</si>
  <si>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</si>
  <si>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</si>
  <si>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МО)</t>
  </si>
  <si>
    <t>98.0.01.98300</t>
  </si>
  <si>
    <t>Обеспечение деятельности главы местной администрации (исполнительно-распорядительного органа МО)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</si>
  <si>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</si>
  <si>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>98.0.01.98414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</si>
  <si>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</si>
  <si>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98.0.01.98415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</si>
  <si>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</si>
  <si>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(Иные бюджетные ассигнования)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</si>
  <si>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</t>
  </si>
  <si>
    <t>98.0.01.98600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</si>
  <si>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</si>
  <si>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Резервные фонды</t>
  </si>
  <si>
    <t>11</t>
  </si>
  <si>
    <t>Резервный фонд администрации МО в рамках непрограммных расходов органов местного самоуправления МО Колтушское СП</t>
  </si>
  <si>
    <t>99.0.02.00011</t>
  </si>
  <si>
    <t>Резервный фонд администрации МО в рамках непрограммных расходов органов местного самоуправления МО Колтушское СП (Иные бюджетные ассигнования)</t>
  </si>
  <si>
    <t>Другие общегосударственные вопросы</t>
  </si>
  <si>
    <t>13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</si>
  <si>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</t>
  </si>
  <si>
    <t>84.0.02.00115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</si>
  <si>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</si>
  <si>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</t>
  </si>
  <si>
    <t>89.0.01.00014</t>
  </si>
  <si>
    <t>Содержание и обслуживание объектов имущества казны МО Колтушское СП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</si>
  <si>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 (Социальное обеспечение и иные выплаты населению)</t>
  </si>
  <si>
    <t>300</t>
  </si>
  <si>
    <t>Содержание и обслуживание объектов имущества казны МО Колтушское СП (Иные бюджетные ассигнования)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</si>
  <si>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</t>
  </si>
  <si>
    <t>90.0.01.00113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</si>
  <si>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 (Закупка товаров, работ и услуг для обеспечения государственных (муниципальных) нужд)</t>
  </si>
  <si>
    <t>Обеспечение деятельности МКУ "Альтернатива"</t>
  </si>
  <si>
    <t>90.0.01.00114</t>
  </si>
  <si>
    <t>Обеспечение деятельности МКУ "Альтернатива"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</si>
  <si>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МКУ "Альтернатива" (Закупка товаров, работ и услуг для обеспечения государственных (муниципальных) нужд)</t>
  </si>
  <si>
    <t>Обеспечение деятельности МКУ "Альтернатива" (Иные бюджетные ассигнования)</t>
  </si>
  <si>
    <t>Членский взнос членов Ассоциации "Совет МО ЛО"</t>
  </si>
  <si>
    <t>99.0.02.00007</t>
  </si>
  <si>
    <t>Членский взнос членов Ассоциации "Совет МО ЛО"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</si>
  <si>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</si>
  <si>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</si>
  <si>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</si>
  <si>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Осеществление первичного воинского учета на территориях, где отсетствуют военные комиссариаты</t>
  </si>
  <si>
    <t>99.0.02.51180</t>
  </si>
  <si>
    <t>Осеществление первичного воинского учета на территориях, где отсетствуют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</si>
  <si>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</si>
  <si>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</si>
  <si>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</si>
  <si>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Участие в предупреждении и ликвидации последствий ЧС в границах поселения</t>
  </si>
  <si>
    <t>81.0.01.01155</t>
  </si>
  <si>
    <t>Участие в предупреждении и ликвидации последствий ЧС в границах поселения (Закупка товаров, работ и услуг для обеспечения государственных (муниципальных) нужд)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</si>
  <si>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</t>
  </si>
  <si>
    <t>81.0.01.01156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</si>
  <si>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</si>
  <si>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</si>
  <si>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</si>
  <si>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</t>
  </si>
  <si>
    <t>81.0.01.01157</t>
  </si>
  <si>
    <t>Обеспечение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</si>
  <si>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</si>
  <si>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</si>
  <si>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выполнение передаваемых полномочий ЛО в сфере административных правоотношений</t>
  </si>
  <si>
    <t>98.0.01.71340</t>
  </si>
  <si>
    <t>Расходы на выполнение передаваемых полномочий ЛО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</si>
  <si>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</si>
  <si>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</si>
  <si>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местного значения</t>
  </si>
  <si>
    <t>82.0.01.10110</t>
  </si>
  <si>
    <t>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</si>
  <si>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муниципального значения</t>
  </si>
  <si>
    <t>82.0.01.10120</t>
  </si>
  <si>
    <t>Содержание автомобильных дорог общего пользования муниципального значения (Закупка товаров, работ и услуг для обеспечения государственных (муниципальных) нужд)</t>
  </si>
  <si>
    <t>Прочие расходы на поддержание в нормативном состоянии муниципальных автомобильных дорог и их элементов</t>
  </si>
  <si>
    <t>82.0.01.10130</t>
  </si>
  <si>
    <t>Прочие расходы на поддержание в нормативном состоянии муниципальных автомобильных дорог и их элементов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</si>
  <si>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</t>
  </si>
  <si>
    <t>82.0.01.S0140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</si>
  <si>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 (Закупка товаров, работ и услуг для обеспечения государственных (муниципальных) нужд)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</si>
  <si>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</t>
  </si>
  <si>
    <t>82.0.01.S0880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</si>
  <si>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</si>
  <si>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</t>
  </si>
  <si>
    <t>82.0.01.S4660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</si>
  <si>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 (Закупка товаров, работ и услуг для обеспечения государственных (муниципальных) нужд)</t>
  </si>
  <si>
    <t>Содержание автомобильных дорог и их элементов МО "Колтушское СП"</t>
  </si>
  <si>
    <t>90.0.01.00117</t>
  </si>
  <si>
    <t>Содержание автомобильных дорог и их элементов МО "Колтушское СП"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</si>
  <si>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</si>
  <si>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</si>
  <si>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Комплексное обустройство населенных пунктов на территории МО Колтушское СП объектами инженерной инфраструктуры</t>
  </si>
  <si>
    <t>85.0.01.00500</t>
  </si>
  <si>
    <t>Комплексное обустройство населенных пунктов на территории МО Колтушское СП объектами инженерной инфраструктуры (Капитальные вложения в объекты государственной (муниципальной) собственности)</t>
  </si>
  <si>
    <t>400</t>
  </si>
  <si>
    <t>Мероприятия в области градостроительной деятельности</t>
  </si>
  <si>
    <t>87.0.01.00030</t>
  </si>
  <si>
    <t>Мероприятия в области градостроительной деятельности (Закупка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</si>
  <si>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</si>
  <si>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87.0.01.00040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</si>
  <si>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</si>
  <si>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</si>
  <si>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</si>
  <si>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</si>
  <si>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Обеспечение проживающих в поселении и нуждающихся в жилых помещениях малоимущих граждан жилими помещениями</t>
  </si>
  <si>
    <t>83.0.01.89601</t>
  </si>
  <si>
    <t>Обеспечение проживающих в поселении и нуждающихся в жилых помещениях малоимущих граждан жилими помещениями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</si>
  <si>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</si>
  <si>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83.0.01.89602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</si>
  <si>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</si>
  <si>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(Межбюджетные трансферты)</t>
  </si>
  <si>
    <t>Коммунальное хозяйство</t>
  </si>
  <si>
    <t>Организация в границах поселения теплоснабжения населения</t>
  </si>
  <si>
    <t>85.0.01.00200</t>
  </si>
  <si>
    <t>Организация в границах поселения теплоснабжения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</si>
  <si>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</t>
  </si>
  <si>
    <t>85.0.01.00300</t>
  </si>
  <si>
    <t>Организация в границах поселения газоснабжения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</si>
  <si>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 (Капитальные вложения в объекты государственной (муниципальной) собственности)</t>
  </si>
  <si>
    <t>Софинансирование организации в границах поселения газоснабжения населения за счет средств местного бюджета</t>
  </si>
  <si>
    <t>85.0.01.S0200</t>
  </si>
  <si>
    <t>Софинансирование организации в границах поселения газоснабжения населения за счет средств местного бюджета (Капитальные вложения в объекты государственной (муниципальной) собственности)</t>
  </si>
  <si>
    <t>Подготовка объектов теплоснабжения к отопительному сезону</t>
  </si>
  <si>
    <t>86.0.01.01016</t>
  </si>
  <si>
    <t>Подготовка объектов теплоснабжения к отопительному сезону (Закупка товаров, работ и услуг для обеспечения государственных (муниципальных) нужд)</t>
  </si>
  <si>
    <t>Подготовка объектов теплоснабжения к отопительному сезону (Капитальные вложения в объекты государственной (муниципальной) собственности)</t>
  </si>
  <si>
    <t>Благоустройство</t>
  </si>
  <si>
    <t>Организация в границах поселения электроснабжения населения</t>
  </si>
  <si>
    <t>85.0.01.00400</t>
  </si>
  <si>
    <t>Организация в границах поселения электроснабжения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</si>
  <si>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электроснабжения населения (Иные бюджетные ассигнования)</t>
  </si>
  <si>
    <t>Организация благоустройства территории поселения</t>
  </si>
  <si>
    <t>88.0.01.00065</t>
  </si>
  <si>
    <t>Организация благоустройства территории поселения (Закупка товаров, работ и услуг для обеспечения государственных (муниципальных) нужд)</t>
  </si>
  <si>
    <t>Софинансирование мероприятий по борьбе с борщевиком Сосновского за счет средств местного бюджета</t>
  </si>
  <si>
    <t>88.0.01.S4310</t>
  </si>
  <si>
    <t>Софинансирование мероприятий по борьбе с борщевиком Сосновского за счет средств местного бюджета (Закупка товаров, работ и услуг для обеспечения государственных (муниципальных) нужд)</t>
  </si>
  <si>
    <t>Благоустройство территории МО Колтушское СП</t>
  </si>
  <si>
    <t>90.0.01.00118</t>
  </si>
  <si>
    <t>Благоустройство территории МО Колтушское СП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</si>
  <si>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</si>
  <si>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</si>
  <si>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</si>
  <si>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конкурсов муниципального образования в сфере культуры и искусства для детей и молодежи</t>
  </si>
  <si>
    <t>84.0.01.00018</t>
  </si>
  <si>
    <t>Организация конкурсов муниципального образования в сфере культуры и искусства для детей и молодежи (Закупка товаров, работ и услуг для обеспечения государственных (муниципальных) нужд)</t>
  </si>
  <si>
    <t>Организация конкурсов муниципального образования в сфере культуры и искусства для детей и молодежи (Социальное обеспечение и иные выплаты населению)</t>
  </si>
  <si>
    <t>КУЛЬТУРА, КИНЕМАТОГРАФИЯ</t>
  </si>
  <si>
    <t>08</t>
  </si>
  <si>
    <t>Культура</t>
  </si>
  <si>
    <t>Обеспечение деятельности казенных учреждений культуры в МО Колтушское СП</t>
  </si>
  <si>
    <t>84.0.01.00059</t>
  </si>
  <si>
    <t>Обеспечение деятельности казенных учреждений культуры в МО Колтушское СП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</si>
  <si>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культуры в МО Колтушское СП (Закупка товаров, работ и услуг для обеспечения государственных (муниципальных) нужд)</t>
  </si>
  <si>
    <t>Обеспечение деятельности казенных учреждений культуры в МО Колтушское СП (Иные бюджетные ассигнования)</t>
  </si>
  <si>
    <t>Создание условий для организации досуга и обеспечение услугами учрждений культуры жителей МО Колтушское СП</t>
  </si>
  <si>
    <t>84.0.01.00061</t>
  </si>
  <si>
    <t>Создание условий для организации досуга и обеспечение услугами учрждений культуры жителей МО Колтушское СП (Закупка товаров, работ и услуг для обеспечения государственных (муниципальных) нужд)</t>
  </si>
  <si>
    <t>Организации массовых культурных мероприятий на территории МО Колтушское СП</t>
  </si>
  <si>
    <t>84.0.01.00062</t>
  </si>
  <si>
    <t>Организации массовых культурных мероприятий на территории МО Колтушское СП (Закупка товаров, работ и услуг для обеспечения государственных (муниципальных) нужд)</t>
  </si>
  <si>
    <t>Софинансирование стимулирующих выплат работникам муниципальных учреждений культуры за счет средств местного бюджета</t>
  </si>
  <si>
    <t>84.0.01.S0360</t>
  </si>
  <si>
    <t>Софинансирование стимулирующих выплат работникам муниципальных учреждений культуры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</si>
  <si>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Инвестиции в объекты муниципального имущества</t>
  </si>
  <si>
    <t>95.0.01.01066</t>
  </si>
  <si>
    <t>Инвестиции в объекты муниципального имущества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</si>
  <si>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</si>
  <si>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</si>
  <si>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Доплаты к пенсиям муниципальных служащих</t>
  </si>
  <si>
    <t>98.0.02.03001</t>
  </si>
  <si>
    <t>Доплаты к пенсиям муниципальных служащих (Социальное обеспечение и иные выплаты населению)</t>
  </si>
  <si>
    <t>Социальное обеспечение населения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</si>
  <si>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</t>
  </si>
  <si>
    <t>83.0.01.S0740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</si>
  <si>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 (Социальное обеспечение и иные выплаты населению)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</si>
  <si>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</t>
  </si>
  <si>
    <t>83.0.01.S0750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</si>
  <si>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</si>
  <si>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</si>
  <si>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</si>
  <si>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Организация и проведение физкультурно-оздоровительных и спортивных мероприятий поселения</t>
  </si>
  <si>
    <t>84.0.01.00060</t>
  </si>
  <si>
    <t>Организация и проведение физкультурно-оздоровительных и спортивных мероприятий поселения (Закупка товаров, работ и услуг для обеспечения государственных (муниципальных) нужд)</t>
  </si>
  <si>
    <t>СРЕДСТВА МАССОВОЙ ИНФОРМАЦИИ</t>
  </si>
  <si>
    <t>Периодическая печать и издательства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</si>
  <si>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</t>
  </si>
  <si>
    <t>90.0.02.00116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</si>
  <si>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</si>
  <si>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Всего</t>
  </si>
  <si>
    <t>Приложение № 7</t>
  </si>
  <si>
    <t>к решению совета депутатов</t>
  </si>
  <si>
    <t>МО Колтушское СП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</si>
  <si>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 </t>
  </si>
  <si>
    <t xml:space="preserve">Обеспечение жителей информацией о развитии общественной инфраструктуры, о социальном и культурном развитии муниципального образования в периодических печатных изданиях </t>
  </si>
  <si>
    <t>Обеспечение жителей информацией о развитии общественной инфраструктуры, о социальном и культурном развитии  МО Колтушское СП в периодических печатных изданиях  (Закупка товаров, работ и услуг для обеспечения государственных (муниципальных) нужд)</t>
  </si>
  <si>
    <t>Обеспечение муниципальной программы "Техническое содержание и эксплуатация зданий и сооружений, находящиеся в собственности муниципального образования Колтушское сельское поселение Всеволожского муниципального района Ленинградской области"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</si>
  <si>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СП" (Закупка товаров, работ и услуг для обеспечения государственных (муниципальных) нужд)</t>
  </si>
  <si>
    <t>Членский взнос членов Ассоциации "Совет муниципальных образований Ленинградской области"</t>
  </si>
  <si>
    <t>Финансирование капитального ремонта и ремонта автомобильных дорог общего пользования местного значения</t>
  </si>
  <si>
    <t>Финансирование капитального ремонта и ремонта автомобильных дорог общего пользования местного значения  (Закупка товаров, работ и услуг для обеспечения государственных (муниципальных) нужд)</t>
  </si>
  <si>
    <t>Финансирование организации в границах поселения газоснабжения населения</t>
  </si>
  <si>
    <t>Финансирование организации в границах поселения газоснабжения населения  (Капитальные вложения в объекты государственной (муниципальной) собственности)</t>
  </si>
  <si>
    <t>Финансирование мероприятий по борьбе с борщевиком Сосновского</t>
  </si>
  <si>
    <t>Финансирование мероприятий по борьбе с борщевиком Сосновского  (Закупка товаров, работ и услуг для обеспечения государственных (муниципальных) нужд)</t>
  </si>
  <si>
    <t>Финансирование стимулирующих выплат работникам муниципальных учреждений культуры</t>
  </si>
  <si>
    <t>Финансирование стимулирующих выплат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</si>
  <si>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</t>
  </si>
  <si>
    <t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 (Социальное обеспечение и иные выплаты населению)</t>
  </si>
  <si>
    <t xml:space="preserve"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</t>
  </si>
  <si>
    <t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 (Социальное обеспечение и иные выплаты населению)</t>
  </si>
  <si>
    <t>Обеспечение жителей информацией о социально-экономическом развитии муниципального образования, о развитии общественной инфраструктуры и иной официальной информацией в периодических печатных изданиях</t>
  </si>
  <si>
    <t>Обеспечение жителей информацией о социально-экономическом развитии МО,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</si>
  <si>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Финансирование организации в границах поселения газоснабжения населения  (Закупка товаров, работ и услуг для обеспечения государственных (муниципальных) нужд)</t>
  </si>
  <si>
    <t xml:space="preserve"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</si>
  <si>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 (Закупка товаров, работ и услуг для обеспечения государственных (муниципальных) нужд)</t>
  </si>
  <si>
    <t>от 28 марта 2019 года № 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</si>
</sst>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3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"/>
  <sheetViews>
    <sheetView showGridLines="0" tabSelected="1" zoomScalePageLayoutView="0" workbookViewId="0" topLeftCell="B1">
      <selection activeCell="E4" sqref="E4:V4"/>
    </sheetView>
  </sheetViews>
  <sheetFormatPr defaultColWidth="9.140625" defaultRowHeight="9.75" customHeight="1"/>
  <cols>
    <col min="1" max="1" width="8.00390625" style="0" hidden="1" customWidth="1"/>
    <col min="2" max="2" width="82.8515625" style="0" customWidth="1"/>
    <col min="3" max="3" width="9.57421875" style="0" customWidth="1"/>
    <col min="4" max="4" width="8.7109375" style="0" customWidth="1"/>
    <col min="5" max="5" width="16.7109375" style="0" customWidth="1"/>
    <col min="6" max="19" width="8.00390625" style="0" hidden="1" customWidth="1"/>
    <col min="20" max="20" width="8.00390625" style="0" customWidth="1"/>
    <col min="21" max="21" width="13.57421875" style="0" customWidth="1"/>
    <col min="22" max="46" width="8.00390625" style="0" hidden="1" customWidth="1"/>
  </cols>
  <sheetData>
    <row r="1" spans="21:22" s="14" customFormat="1" ht="19.5" customHeight="1">
      <c r="U1" s="15" t="s">
        <v>230</v>
      </c>
      <c r="V1" s="16"/>
    </row>
    <row r="2" spans="21:22" s="14" customFormat="1" ht="19.5" customHeight="1">
      <c r="U2" s="15" t="s">
        <v>231</v>
      </c>
      <c r="V2" s="17"/>
    </row>
    <row r="3" spans="21:22" s="14" customFormat="1" ht="19.5" customHeight="1">
      <c r="U3" s="15" t="s">
        <v>232</v>
      </c>
      <c r="V3" s="16"/>
    </row>
    <row r="4" spans="5:22" s="14" customFormat="1" ht="19.5" customHeight="1">
      <c r="E4" s="28" t="s">
        <v>256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="14" customFormat="1" ht="19.5" customHeight="1"/>
    <row r="6" spans="1:46" s="14" customFormat="1" ht="59.25" customHeight="1">
      <c r="A6" s="1"/>
      <c r="B6" s="27" t="s">
        <v>233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ht="15"/>
    <row r="8" spans="1:46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3" t="s"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>
      <c r="A9" s="25" t="s">
        <v>14</v>
      </c>
      <c r="B9" s="25" t="s">
        <v>14</v>
      </c>
      <c r="C9" s="25" t="s">
        <v>10</v>
      </c>
      <c r="D9" s="25" t="s">
        <v>11</v>
      </c>
      <c r="E9" s="25" t="s">
        <v>12</v>
      </c>
      <c r="F9" s="25" t="s">
        <v>12</v>
      </c>
      <c r="G9" s="25" t="s">
        <v>12</v>
      </c>
      <c r="H9" s="25" t="s">
        <v>12</v>
      </c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25" t="s">
        <v>12</v>
      </c>
      <c r="O9" s="25" t="s">
        <v>12</v>
      </c>
      <c r="P9" s="25" t="s">
        <v>12</v>
      </c>
      <c r="Q9" s="25" t="s">
        <v>12</v>
      </c>
      <c r="R9" s="25" t="s">
        <v>12</v>
      </c>
      <c r="S9" s="25" t="s">
        <v>12</v>
      </c>
      <c r="T9" s="25" t="s">
        <v>13</v>
      </c>
      <c r="U9" s="25" t="s">
        <v>1</v>
      </c>
      <c r="V9" s="25" t="s">
        <v>2</v>
      </c>
      <c r="W9" s="25" t="s">
        <v>3</v>
      </c>
      <c r="X9" s="25" t="s">
        <v>4</v>
      </c>
      <c r="Y9" s="25" t="s">
        <v>5</v>
      </c>
      <c r="Z9" s="25" t="s">
        <v>1</v>
      </c>
      <c r="AA9" s="25" t="s">
        <v>2</v>
      </c>
      <c r="AB9" s="25" t="s">
        <v>3</v>
      </c>
      <c r="AC9" s="25" t="s">
        <v>4</v>
      </c>
      <c r="AD9" s="25" t="s">
        <v>5</v>
      </c>
      <c r="AE9" s="25" t="s">
        <v>1</v>
      </c>
      <c r="AF9" s="25" t="s">
        <v>2</v>
      </c>
      <c r="AG9" s="25" t="s">
        <v>3</v>
      </c>
      <c r="AH9" s="25" t="s">
        <v>4</v>
      </c>
      <c r="AI9" s="25" t="s">
        <v>5</v>
      </c>
      <c r="AJ9" s="26" t="s">
        <v>1</v>
      </c>
      <c r="AK9" s="26" t="s">
        <v>2</v>
      </c>
      <c r="AL9" s="26" t="s">
        <v>3</v>
      </c>
      <c r="AM9" s="26" t="s">
        <v>4</v>
      </c>
      <c r="AN9" s="26" t="s">
        <v>5</v>
      </c>
      <c r="AO9" s="26" t="s">
        <v>1</v>
      </c>
      <c r="AP9" s="26" t="s">
        <v>2</v>
      </c>
      <c r="AQ9" s="26" t="s">
        <v>3</v>
      </c>
      <c r="AR9" s="26" t="s">
        <v>4</v>
      </c>
      <c r="AS9" s="26" t="s">
        <v>5</v>
      </c>
      <c r="AT9" s="25" t="s">
        <v>14</v>
      </c>
    </row>
    <row r="10" spans="1:46" ht="15" customHeight="1">
      <c r="A10" s="25"/>
      <c r="B10" s="25"/>
      <c r="C10" s="25" t="s">
        <v>6</v>
      </c>
      <c r="D10" s="25" t="s">
        <v>7</v>
      </c>
      <c r="E10" s="25" t="s">
        <v>8</v>
      </c>
      <c r="F10" s="25" t="s">
        <v>8</v>
      </c>
      <c r="G10" s="25" t="s">
        <v>8</v>
      </c>
      <c r="H10" s="25" t="s">
        <v>8</v>
      </c>
      <c r="I10" s="25" t="s">
        <v>8</v>
      </c>
      <c r="J10" s="25" t="s">
        <v>8</v>
      </c>
      <c r="K10" s="25" t="s">
        <v>8</v>
      </c>
      <c r="L10" s="25" t="s">
        <v>8</v>
      </c>
      <c r="M10" s="25" t="s">
        <v>8</v>
      </c>
      <c r="N10" s="25" t="s">
        <v>8</v>
      </c>
      <c r="O10" s="25" t="s">
        <v>8</v>
      </c>
      <c r="P10" s="25" t="s">
        <v>8</v>
      </c>
      <c r="Q10" s="25" t="s">
        <v>8</v>
      </c>
      <c r="R10" s="25" t="s">
        <v>8</v>
      </c>
      <c r="S10" s="25" t="s">
        <v>8</v>
      </c>
      <c r="T10" s="25" t="s">
        <v>9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5"/>
    </row>
    <row r="11" spans="1:46" ht="1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7" ht="26.25" customHeight="1">
      <c r="A12" s="5" t="s">
        <v>15</v>
      </c>
      <c r="B12" s="5" t="s">
        <v>15</v>
      </c>
      <c r="C12" s="4" t="s">
        <v>16</v>
      </c>
      <c r="D12" s="4" t="s">
        <v>17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>
        <f>SUM(U13+U25+U36+U39)</f>
        <v>89716.9</v>
      </c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22" t="s">
        <v>15</v>
      </c>
      <c r="AU12" s="23"/>
    </row>
    <row r="13" spans="1:46" ht="52.5" customHeight="1">
      <c r="A13" s="8" t="s">
        <v>18</v>
      </c>
      <c r="B13" s="18" t="s">
        <v>18</v>
      </c>
      <c r="C13" s="19" t="s">
        <v>16</v>
      </c>
      <c r="D13" s="19" t="s">
        <v>19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>SUM(U14+U16+U18+U21+U23)</f>
        <v>6303.800000000001</v>
      </c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8" t="s">
        <v>18</v>
      </c>
    </row>
    <row r="14" spans="1:46" ht="51.75" customHeight="1">
      <c r="A14" s="8" t="s">
        <v>20</v>
      </c>
      <c r="B14" s="8" t="s">
        <v>20</v>
      </c>
      <c r="C14" s="9" t="s">
        <v>16</v>
      </c>
      <c r="D14" s="9" t="s">
        <v>19</v>
      </c>
      <c r="E14" s="9" t="s">
        <v>21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>
        <v>2336.3</v>
      </c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8" t="s">
        <v>20</v>
      </c>
    </row>
    <row r="15" spans="1:46" ht="95.25" customHeight="1">
      <c r="A15" s="12" t="s">
        <v>22</v>
      </c>
      <c r="B15" s="12" t="s">
        <v>22</v>
      </c>
      <c r="C15" s="9" t="s">
        <v>16</v>
      </c>
      <c r="D15" s="9" t="s">
        <v>19</v>
      </c>
      <c r="E15" s="9" t="s">
        <v>21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23</v>
      </c>
      <c r="U15" s="10">
        <v>2336.3</v>
      </c>
      <c r="V15" s="10"/>
      <c r="W15" s="10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2" t="s">
        <v>22</v>
      </c>
    </row>
    <row r="16" spans="1:46" ht="54" customHeight="1">
      <c r="A16" s="8" t="s">
        <v>24</v>
      </c>
      <c r="B16" s="8" t="s">
        <v>24</v>
      </c>
      <c r="C16" s="9" t="s">
        <v>16</v>
      </c>
      <c r="D16" s="9" t="s">
        <v>19</v>
      </c>
      <c r="E16" s="9" t="s">
        <v>25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>
        <v>2033.4</v>
      </c>
      <c r="V16" s="10"/>
      <c r="W16" s="10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8" t="s">
        <v>24</v>
      </c>
    </row>
    <row r="17" spans="1:46" ht="102.75" customHeight="1">
      <c r="A17" s="12" t="s">
        <v>26</v>
      </c>
      <c r="B17" s="12" t="s">
        <v>26</v>
      </c>
      <c r="C17" s="9" t="s">
        <v>16</v>
      </c>
      <c r="D17" s="9" t="s">
        <v>19</v>
      </c>
      <c r="E17" s="9" t="s">
        <v>25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23</v>
      </c>
      <c r="U17" s="10">
        <v>2033.4</v>
      </c>
      <c r="V17" s="10"/>
      <c r="W17" s="10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2" t="s">
        <v>26</v>
      </c>
    </row>
    <row r="18" spans="1:46" ht="43.5" customHeight="1">
      <c r="A18" s="8" t="s">
        <v>27</v>
      </c>
      <c r="B18" s="8" t="s">
        <v>27</v>
      </c>
      <c r="C18" s="9" t="s">
        <v>16</v>
      </c>
      <c r="D18" s="9" t="s">
        <v>19</v>
      </c>
      <c r="E18" s="9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>
        <v>105</v>
      </c>
      <c r="V18" s="10"/>
      <c r="W18" s="10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8" t="s">
        <v>27</v>
      </c>
    </row>
    <row r="19" spans="1:46" ht="59.25" customHeight="1">
      <c r="A19" s="8" t="s">
        <v>29</v>
      </c>
      <c r="B19" s="8" t="s">
        <v>29</v>
      </c>
      <c r="C19" s="9" t="s">
        <v>16</v>
      </c>
      <c r="D19" s="9" t="s">
        <v>19</v>
      </c>
      <c r="E19" s="9" t="s">
        <v>28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30</v>
      </c>
      <c r="U19" s="10">
        <v>84</v>
      </c>
      <c r="V19" s="10"/>
      <c r="W19" s="10"/>
      <c r="X19" s="10"/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8" t="s">
        <v>29</v>
      </c>
    </row>
    <row r="20" spans="1:46" ht="53.25" customHeight="1">
      <c r="A20" s="8" t="s">
        <v>31</v>
      </c>
      <c r="B20" s="8" t="s">
        <v>31</v>
      </c>
      <c r="C20" s="9" t="s">
        <v>16</v>
      </c>
      <c r="D20" s="9" t="s">
        <v>19</v>
      </c>
      <c r="E20" s="9" t="s">
        <v>28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 t="s">
        <v>32</v>
      </c>
      <c r="U20" s="10">
        <v>21</v>
      </c>
      <c r="V20" s="10"/>
      <c r="W20" s="10"/>
      <c r="X20" s="10"/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8" t="s">
        <v>31</v>
      </c>
    </row>
    <row r="21" spans="1:46" ht="73.5" customHeight="1">
      <c r="A21" s="12" t="s">
        <v>33</v>
      </c>
      <c r="B21" s="12" t="s">
        <v>33</v>
      </c>
      <c r="C21" s="9" t="s">
        <v>16</v>
      </c>
      <c r="D21" s="9" t="s">
        <v>19</v>
      </c>
      <c r="E21" s="9" t="s">
        <v>34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>
        <v>57.3</v>
      </c>
      <c r="V21" s="10"/>
      <c r="W21" s="10"/>
      <c r="X21" s="10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2" t="s">
        <v>33</v>
      </c>
    </row>
    <row r="22" spans="1:46" ht="83.25" customHeight="1">
      <c r="A22" s="12" t="s">
        <v>35</v>
      </c>
      <c r="B22" s="12" t="s">
        <v>35</v>
      </c>
      <c r="C22" s="9" t="s">
        <v>16</v>
      </c>
      <c r="D22" s="9" t="s">
        <v>19</v>
      </c>
      <c r="E22" s="9" t="s">
        <v>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36</v>
      </c>
      <c r="U22" s="10">
        <v>57.3</v>
      </c>
      <c r="V22" s="10"/>
      <c r="W22" s="10"/>
      <c r="X22" s="10"/>
      <c r="Y22" s="10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2" t="s">
        <v>35</v>
      </c>
    </row>
    <row r="23" spans="1:46" ht="33.75" customHeight="1">
      <c r="A23" s="8" t="s">
        <v>37</v>
      </c>
      <c r="B23" s="8" t="s">
        <v>37</v>
      </c>
      <c r="C23" s="9" t="s">
        <v>16</v>
      </c>
      <c r="D23" s="9" t="s">
        <v>19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>
        <v>1771.8</v>
      </c>
      <c r="V23" s="10"/>
      <c r="W23" s="10"/>
      <c r="X23" s="10"/>
      <c r="Y23" s="1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8" t="s">
        <v>37</v>
      </c>
    </row>
    <row r="24" spans="1:46" ht="84.75" customHeight="1">
      <c r="A24" s="12" t="s">
        <v>39</v>
      </c>
      <c r="B24" s="12" t="s">
        <v>39</v>
      </c>
      <c r="C24" s="9" t="s">
        <v>16</v>
      </c>
      <c r="D24" s="9" t="s">
        <v>19</v>
      </c>
      <c r="E24" s="9" t="s">
        <v>38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23</v>
      </c>
      <c r="U24" s="10">
        <v>1771.8</v>
      </c>
      <c r="V24" s="10"/>
      <c r="W24" s="10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2" t="s">
        <v>39</v>
      </c>
    </row>
    <row r="25" spans="1:46" ht="54" customHeight="1">
      <c r="A25" s="8" t="s">
        <v>40</v>
      </c>
      <c r="B25" s="18" t="s">
        <v>40</v>
      </c>
      <c r="C25" s="19" t="s">
        <v>16</v>
      </c>
      <c r="D25" s="19" t="s">
        <v>41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>
        <f>SUM(U26+U28+U30+U34)</f>
        <v>27770</v>
      </c>
      <c r="V25" s="10"/>
      <c r="W25" s="10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8" t="s">
        <v>40</v>
      </c>
    </row>
    <row r="26" spans="1:46" ht="36" customHeight="1">
      <c r="A26" s="8" t="s">
        <v>42</v>
      </c>
      <c r="B26" s="8" t="s">
        <v>42</v>
      </c>
      <c r="C26" s="9" t="s">
        <v>16</v>
      </c>
      <c r="D26" s="9" t="s">
        <v>41</v>
      </c>
      <c r="E26" s="9" t="s">
        <v>43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>
        <f>U27</f>
        <v>2547.8</v>
      </c>
      <c r="V26" s="10"/>
      <c r="W26" s="10"/>
      <c r="X26" s="10"/>
      <c r="Y26" s="10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8" t="s">
        <v>42</v>
      </c>
    </row>
    <row r="27" spans="1:46" ht="82.5" customHeight="1">
      <c r="A27" s="12" t="s">
        <v>44</v>
      </c>
      <c r="B27" s="12" t="s">
        <v>44</v>
      </c>
      <c r="C27" s="9" t="s">
        <v>16</v>
      </c>
      <c r="D27" s="9" t="s">
        <v>41</v>
      </c>
      <c r="E27" s="9" t="s">
        <v>43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 t="s">
        <v>23</v>
      </c>
      <c r="U27" s="10">
        <v>2547.8</v>
      </c>
      <c r="V27" s="10"/>
      <c r="W27" s="10"/>
      <c r="X27" s="10"/>
      <c r="Y27" s="10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2" t="s">
        <v>44</v>
      </c>
    </row>
    <row r="28" spans="1:46" ht="45" customHeight="1">
      <c r="A28" s="8" t="s">
        <v>45</v>
      </c>
      <c r="B28" s="8" t="s">
        <v>45</v>
      </c>
      <c r="C28" s="9" t="s">
        <v>16</v>
      </c>
      <c r="D28" s="9" t="s">
        <v>41</v>
      </c>
      <c r="E28" s="9" t="s">
        <v>46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>
        <v>23550</v>
      </c>
      <c r="V28" s="10"/>
      <c r="W28" s="10"/>
      <c r="X28" s="10"/>
      <c r="Y28" s="1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8" t="s">
        <v>45</v>
      </c>
    </row>
    <row r="29" spans="1:46" ht="84" customHeight="1">
      <c r="A29" s="12" t="s">
        <v>47</v>
      </c>
      <c r="B29" s="12" t="s">
        <v>47</v>
      </c>
      <c r="C29" s="9" t="s">
        <v>16</v>
      </c>
      <c r="D29" s="9" t="s">
        <v>41</v>
      </c>
      <c r="E29" s="9" t="s">
        <v>46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23</v>
      </c>
      <c r="U29" s="10">
        <v>23550</v>
      </c>
      <c r="V29" s="10"/>
      <c r="W29" s="10"/>
      <c r="X29" s="10"/>
      <c r="Y29" s="1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2" t="s">
        <v>47</v>
      </c>
    </row>
    <row r="30" spans="1:46" ht="42" customHeight="1">
      <c r="A30" s="8" t="s">
        <v>45</v>
      </c>
      <c r="B30" s="8" t="s">
        <v>45</v>
      </c>
      <c r="C30" s="9" t="s">
        <v>16</v>
      </c>
      <c r="D30" s="9" t="s">
        <v>41</v>
      </c>
      <c r="E30" s="9" t="s">
        <v>48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>
        <v>1117</v>
      </c>
      <c r="V30" s="10"/>
      <c r="W30" s="10"/>
      <c r="X30" s="10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8" t="s">
        <v>45</v>
      </c>
    </row>
    <row r="31" spans="1:46" ht="84.75" customHeight="1">
      <c r="A31" s="12" t="s">
        <v>47</v>
      </c>
      <c r="B31" s="12" t="s">
        <v>47</v>
      </c>
      <c r="C31" s="9" t="s">
        <v>16</v>
      </c>
      <c r="D31" s="9" t="s">
        <v>41</v>
      </c>
      <c r="E31" s="9" t="s">
        <v>48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23</v>
      </c>
      <c r="U31" s="10">
        <v>43.2</v>
      </c>
      <c r="V31" s="10"/>
      <c r="W31" s="10"/>
      <c r="X31" s="10"/>
      <c r="Y31" s="1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2" t="s">
        <v>47</v>
      </c>
    </row>
    <row r="32" spans="1:46" ht="70.5" customHeight="1">
      <c r="A32" s="8" t="s">
        <v>49</v>
      </c>
      <c r="B32" s="8" t="s">
        <v>49</v>
      </c>
      <c r="C32" s="9" t="s">
        <v>16</v>
      </c>
      <c r="D32" s="9" t="s">
        <v>41</v>
      </c>
      <c r="E32" s="9" t="s">
        <v>48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30</v>
      </c>
      <c r="U32" s="10">
        <v>1028.8</v>
      </c>
      <c r="V32" s="10"/>
      <c r="W32" s="10"/>
      <c r="X32" s="10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8" t="s">
        <v>49</v>
      </c>
    </row>
    <row r="33" spans="1:46" ht="53.25" customHeight="1">
      <c r="A33" s="8" t="s">
        <v>50</v>
      </c>
      <c r="B33" s="8" t="s">
        <v>50</v>
      </c>
      <c r="C33" s="9" t="s">
        <v>16</v>
      </c>
      <c r="D33" s="9" t="s">
        <v>41</v>
      </c>
      <c r="E33" s="9" t="s">
        <v>48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 t="s">
        <v>32</v>
      </c>
      <c r="U33" s="10">
        <v>45</v>
      </c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8" t="s">
        <v>50</v>
      </c>
    </row>
    <row r="34" spans="1:46" ht="71.25" customHeight="1">
      <c r="A34" s="12" t="s">
        <v>51</v>
      </c>
      <c r="B34" s="12" t="s">
        <v>51</v>
      </c>
      <c r="C34" s="9" t="s">
        <v>16</v>
      </c>
      <c r="D34" s="9" t="s">
        <v>41</v>
      </c>
      <c r="E34" s="9" t="s">
        <v>52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>
        <v>555.2</v>
      </c>
      <c r="V34" s="10"/>
      <c r="W34" s="10"/>
      <c r="X34" s="10"/>
      <c r="Y34" s="1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2" t="s">
        <v>51</v>
      </c>
    </row>
    <row r="35" spans="1:46" ht="86.25" customHeight="1">
      <c r="A35" s="12" t="s">
        <v>53</v>
      </c>
      <c r="B35" s="12" t="s">
        <v>53</v>
      </c>
      <c r="C35" s="9" t="s">
        <v>16</v>
      </c>
      <c r="D35" s="9" t="s">
        <v>41</v>
      </c>
      <c r="E35" s="9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36</v>
      </c>
      <c r="U35" s="10">
        <v>555.2</v>
      </c>
      <c r="V35" s="10"/>
      <c r="W35" s="10"/>
      <c r="X35" s="10"/>
      <c r="Y35" s="1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2" t="s">
        <v>53</v>
      </c>
    </row>
    <row r="36" spans="1:46" ht="16.5" customHeight="1">
      <c r="A36" s="8" t="s">
        <v>54</v>
      </c>
      <c r="B36" s="18" t="s">
        <v>54</v>
      </c>
      <c r="C36" s="19" t="s">
        <v>16</v>
      </c>
      <c r="D36" s="19" t="s">
        <v>55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>
        <v>2000</v>
      </c>
      <c r="V36" s="10"/>
      <c r="W36" s="10"/>
      <c r="X36" s="10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8" t="s">
        <v>54</v>
      </c>
    </row>
    <row r="37" spans="1:46" ht="36.75" customHeight="1">
      <c r="A37" s="8" t="s">
        <v>56</v>
      </c>
      <c r="B37" s="8" t="s">
        <v>56</v>
      </c>
      <c r="C37" s="9" t="s">
        <v>16</v>
      </c>
      <c r="D37" s="9" t="s">
        <v>55</v>
      </c>
      <c r="E37" s="9" t="s">
        <v>57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>
        <v>2000</v>
      </c>
      <c r="V37" s="10"/>
      <c r="W37" s="10"/>
      <c r="X37" s="10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8" t="s">
        <v>56</v>
      </c>
    </row>
    <row r="38" spans="1:46" ht="39" customHeight="1">
      <c r="A38" s="8" t="s">
        <v>58</v>
      </c>
      <c r="B38" s="8" t="s">
        <v>58</v>
      </c>
      <c r="C38" s="9" t="s">
        <v>16</v>
      </c>
      <c r="D38" s="9" t="s">
        <v>55</v>
      </c>
      <c r="E38" s="9" t="s">
        <v>57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32</v>
      </c>
      <c r="U38" s="10">
        <v>2000</v>
      </c>
      <c r="V38" s="10"/>
      <c r="W38" s="10"/>
      <c r="X38" s="10"/>
      <c r="Y38" s="10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8" t="s">
        <v>58</v>
      </c>
    </row>
    <row r="39" spans="1:46" ht="21.75" customHeight="1">
      <c r="A39" s="8" t="s">
        <v>59</v>
      </c>
      <c r="B39" s="18" t="s">
        <v>59</v>
      </c>
      <c r="C39" s="19" t="s">
        <v>16</v>
      </c>
      <c r="D39" s="19" t="s">
        <v>60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>
        <f>SUM(U40+U42+U46+U48+U52)</f>
        <v>53643.1</v>
      </c>
      <c r="V39" s="10"/>
      <c r="W39" s="10"/>
      <c r="X39" s="10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8" t="s">
        <v>59</v>
      </c>
    </row>
    <row r="40" spans="1:46" ht="57" customHeight="1">
      <c r="A40" s="8" t="s">
        <v>61</v>
      </c>
      <c r="B40" s="8" t="s">
        <v>234</v>
      </c>
      <c r="C40" s="9" t="s">
        <v>16</v>
      </c>
      <c r="D40" s="9" t="s">
        <v>60</v>
      </c>
      <c r="E40" s="9" t="s">
        <v>62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>
        <v>1500</v>
      </c>
      <c r="V40" s="10"/>
      <c r="W40" s="10"/>
      <c r="X40" s="10"/>
      <c r="Y40" s="10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8" t="s">
        <v>61</v>
      </c>
    </row>
    <row r="41" spans="1:46" ht="73.5" customHeight="1">
      <c r="A41" s="12" t="s">
        <v>63</v>
      </c>
      <c r="B41" s="12" t="s">
        <v>235</v>
      </c>
      <c r="C41" s="9" t="s">
        <v>16</v>
      </c>
      <c r="D41" s="9" t="s">
        <v>60</v>
      </c>
      <c r="E41" s="9" t="s">
        <v>62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 t="s">
        <v>30</v>
      </c>
      <c r="U41" s="10">
        <v>1500</v>
      </c>
      <c r="V41" s="10"/>
      <c r="W41" s="10"/>
      <c r="X41" s="10"/>
      <c r="Y41" s="10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2" t="s">
        <v>63</v>
      </c>
    </row>
    <row r="42" spans="1:46" ht="27" customHeight="1">
      <c r="A42" s="8" t="s">
        <v>64</v>
      </c>
      <c r="B42" s="8" t="s">
        <v>64</v>
      </c>
      <c r="C42" s="9" t="s">
        <v>16</v>
      </c>
      <c r="D42" s="9" t="s">
        <v>60</v>
      </c>
      <c r="E42" s="9" t="s">
        <v>65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>
        <v>27620.8</v>
      </c>
      <c r="V42" s="10"/>
      <c r="W42" s="10"/>
      <c r="X42" s="10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8" t="s">
        <v>64</v>
      </c>
    </row>
    <row r="43" spans="1:46" ht="51.75" customHeight="1">
      <c r="A43" s="8" t="s">
        <v>66</v>
      </c>
      <c r="B43" s="8" t="s">
        <v>66</v>
      </c>
      <c r="C43" s="9" t="s">
        <v>16</v>
      </c>
      <c r="D43" s="9" t="s">
        <v>60</v>
      </c>
      <c r="E43" s="9" t="s">
        <v>65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 t="s">
        <v>30</v>
      </c>
      <c r="U43" s="10">
        <v>26935.8</v>
      </c>
      <c r="V43" s="10"/>
      <c r="W43" s="10"/>
      <c r="X43" s="10"/>
      <c r="Y43" s="10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8" t="s">
        <v>66</v>
      </c>
    </row>
    <row r="44" spans="1:46" ht="42.75" customHeight="1">
      <c r="A44" s="8" t="s">
        <v>67</v>
      </c>
      <c r="B44" s="8" t="s">
        <v>67</v>
      </c>
      <c r="C44" s="9" t="s">
        <v>16</v>
      </c>
      <c r="D44" s="9" t="s">
        <v>60</v>
      </c>
      <c r="E44" s="9" t="s">
        <v>65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 t="s">
        <v>68</v>
      </c>
      <c r="U44" s="10">
        <v>50</v>
      </c>
      <c r="V44" s="10"/>
      <c r="W44" s="10"/>
      <c r="X44" s="10"/>
      <c r="Y44" s="1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8" t="s">
        <v>67</v>
      </c>
    </row>
    <row r="45" spans="1:46" ht="39.75" customHeight="1">
      <c r="A45" s="8" t="s">
        <v>69</v>
      </c>
      <c r="B45" s="8" t="s">
        <v>69</v>
      </c>
      <c r="C45" s="9" t="s">
        <v>16</v>
      </c>
      <c r="D45" s="9" t="s">
        <v>60</v>
      </c>
      <c r="E45" s="9" t="s">
        <v>65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 t="s">
        <v>32</v>
      </c>
      <c r="U45" s="10">
        <v>635</v>
      </c>
      <c r="V45" s="10"/>
      <c r="W45" s="10"/>
      <c r="X45" s="10"/>
      <c r="Y45" s="10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8" t="s">
        <v>69</v>
      </c>
    </row>
    <row r="46" spans="1:46" ht="66.75" customHeight="1">
      <c r="A46" s="8" t="s">
        <v>70</v>
      </c>
      <c r="B46" s="8" t="s">
        <v>236</v>
      </c>
      <c r="C46" s="9" t="s">
        <v>16</v>
      </c>
      <c r="D46" s="9" t="s">
        <v>60</v>
      </c>
      <c r="E46" s="9" t="s">
        <v>71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>
        <v>2774.1</v>
      </c>
      <c r="V46" s="10"/>
      <c r="W46" s="10"/>
      <c r="X46" s="10"/>
      <c r="Y46" s="10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8" t="s">
        <v>70</v>
      </c>
    </row>
    <row r="47" spans="1:46" ht="66" customHeight="1">
      <c r="A47" s="8" t="s">
        <v>72</v>
      </c>
      <c r="B47" s="8" t="s">
        <v>237</v>
      </c>
      <c r="C47" s="9" t="s">
        <v>16</v>
      </c>
      <c r="D47" s="9" t="s">
        <v>60</v>
      </c>
      <c r="E47" s="9" t="s">
        <v>71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30</v>
      </c>
      <c r="U47" s="10">
        <v>2774.1</v>
      </c>
      <c r="V47" s="10"/>
      <c r="W47" s="10"/>
      <c r="X47" s="10"/>
      <c r="Y47" s="10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8" t="s">
        <v>72</v>
      </c>
    </row>
    <row r="48" spans="1:46" ht="21.75" customHeight="1">
      <c r="A48" s="8" t="s">
        <v>73</v>
      </c>
      <c r="B48" s="8" t="s">
        <v>73</v>
      </c>
      <c r="C48" s="9" t="s">
        <v>16</v>
      </c>
      <c r="D48" s="9" t="s">
        <v>60</v>
      </c>
      <c r="E48" s="9" t="s">
        <v>74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>
        <v>21698.2</v>
      </c>
      <c r="V48" s="10"/>
      <c r="W48" s="10"/>
      <c r="X48" s="10"/>
      <c r="Y48" s="10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8" t="s">
        <v>73</v>
      </c>
    </row>
    <row r="49" spans="1:46" ht="72.75" customHeight="1">
      <c r="A49" s="8" t="s">
        <v>75</v>
      </c>
      <c r="B49" s="8" t="s">
        <v>75</v>
      </c>
      <c r="C49" s="9" t="s">
        <v>16</v>
      </c>
      <c r="D49" s="9" t="s">
        <v>60</v>
      </c>
      <c r="E49" s="9" t="s">
        <v>74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 t="s">
        <v>23</v>
      </c>
      <c r="U49" s="10">
        <v>19545.1</v>
      </c>
      <c r="V49" s="10"/>
      <c r="W49" s="10"/>
      <c r="X49" s="10"/>
      <c r="Y49" s="1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8" t="s">
        <v>75</v>
      </c>
    </row>
    <row r="50" spans="1:46" ht="39" customHeight="1">
      <c r="A50" s="8" t="s">
        <v>76</v>
      </c>
      <c r="B50" s="8" t="s">
        <v>76</v>
      </c>
      <c r="C50" s="9" t="s">
        <v>16</v>
      </c>
      <c r="D50" s="9" t="s">
        <v>60</v>
      </c>
      <c r="E50" s="9" t="s">
        <v>74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 t="s">
        <v>30</v>
      </c>
      <c r="U50" s="10">
        <v>2133.1</v>
      </c>
      <c r="V50" s="10"/>
      <c r="W50" s="10"/>
      <c r="X50" s="10"/>
      <c r="Y50" s="10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8" t="s">
        <v>76</v>
      </c>
    </row>
    <row r="51" spans="1:46" ht="23.25" customHeight="1">
      <c r="A51" s="8" t="s">
        <v>77</v>
      </c>
      <c r="B51" s="8" t="s">
        <v>77</v>
      </c>
      <c r="C51" s="9" t="s">
        <v>16</v>
      </c>
      <c r="D51" s="9" t="s">
        <v>60</v>
      </c>
      <c r="E51" s="9" t="s">
        <v>74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32</v>
      </c>
      <c r="U51" s="10">
        <v>20</v>
      </c>
      <c r="V51" s="10"/>
      <c r="W51" s="10"/>
      <c r="X51" s="10"/>
      <c r="Y51" s="10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8" t="s">
        <v>77</v>
      </c>
    </row>
    <row r="52" spans="1:46" ht="36" customHeight="1">
      <c r="A52" s="8" t="s">
        <v>78</v>
      </c>
      <c r="B52" s="8" t="s">
        <v>238</v>
      </c>
      <c r="C52" s="9" t="s">
        <v>16</v>
      </c>
      <c r="D52" s="9" t="s">
        <v>60</v>
      </c>
      <c r="E52" s="9" t="s">
        <v>79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>
        <v>50</v>
      </c>
      <c r="V52" s="10"/>
      <c r="W52" s="10"/>
      <c r="X52" s="10"/>
      <c r="Y52" s="1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8" t="s">
        <v>78</v>
      </c>
    </row>
    <row r="53" spans="1:46" ht="38.25" customHeight="1">
      <c r="A53" s="8" t="s">
        <v>80</v>
      </c>
      <c r="B53" s="8" t="s">
        <v>80</v>
      </c>
      <c r="C53" s="9" t="s">
        <v>16</v>
      </c>
      <c r="D53" s="9" t="s">
        <v>60</v>
      </c>
      <c r="E53" s="9" t="s">
        <v>79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 t="s">
        <v>32</v>
      </c>
      <c r="U53" s="10">
        <v>50</v>
      </c>
      <c r="V53" s="10"/>
      <c r="W53" s="10"/>
      <c r="X53" s="10"/>
      <c r="Y53" s="1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8" t="s">
        <v>80</v>
      </c>
    </row>
    <row r="54" spans="1:46" ht="16.5" customHeight="1">
      <c r="A54" s="5" t="s">
        <v>81</v>
      </c>
      <c r="B54" s="5" t="s">
        <v>81</v>
      </c>
      <c r="C54" s="4" t="s">
        <v>82</v>
      </c>
      <c r="D54" s="4" t="s">
        <v>17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>
        <f>SUM(U55)</f>
        <v>1113</v>
      </c>
      <c r="V54" s="6"/>
      <c r="W54" s="6"/>
      <c r="X54" s="6"/>
      <c r="Y54" s="6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5" t="s">
        <v>81</v>
      </c>
    </row>
    <row r="55" spans="1:46" ht="21.75" customHeight="1">
      <c r="A55" s="8" t="s">
        <v>83</v>
      </c>
      <c r="B55" s="8" t="s">
        <v>83</v>
      </c>
      <c r="C55" s="9" t="s">
        <v>82</v>
      </c>
      <c r="D55" s="9" t="s">
        <v>19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>
        <v>1113</v>
      </c>
      <c r="V55" s="10"/>
      <c r="W55" s="10"/>
      <c r="X55" s="10"/>
      <c r="Y55" s="10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8" t="s">
        <v>83</v>
      </c>
    </row>
    <row r="56" spans="1:46" ht="39" customHeight="1">
      <c r="A56" s="8" t="s">
        <v>84</v>
      </c>
      <c r="B56" s="8" t="s">
        <v>84</v>
      </c>
      <c r="C56" s="9" t="s">
        <v>82</v>
      </c>
      <c r="D56" s="9" t="s">
        <v>19</v>
      </c>
      <c r="E56" s="9" t="s">
        <v>85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>
        <v>1113</v>
      </c>
      <c r="V56" s="10"/>
      <c r="W56" s="10"/>
      <c r="X56" s="10"/>
      <c r="Y56" s="10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8" t="s">
        <v>84</v>
      </c>
    </row>
    <row r="57" spans="1:46" ht="79.5" customHeight="1">
      <c r="A57" s="12" t="s">
        <v>86</v>
      </c>
      <c r="B57" s="12" t="s">
        <v>86</v>
      </c>
      <c r="C57" s="9" t="s">
        <v>82</v>
      </c>
      <c r="D57" s="9" t="s">
        <v>19</v>
      </c>
      <c r="E57" s="9" t="s">
        <v>85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23</v>
      </c>
      <c r="U57" s="10">
        <v>1113</v>
      </c>
      <c r="V57" s="10"/>
      <c r="W57" s="10"/>
      <c r="X57" s="10"/>
      <c r="Y57" s="10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2" t="s">
        <v>86</v>
      </c>
    </row>
    <row r="58" spans="1:48" ht="41.25" customHeight="1">
      <c r="A58" s="5" t="s">
        <v>87</v>
      </c>
      <c r="B58" s="5" t="s">
        <v>87</v>
      </c>
      <c r="C58" s="4" t="s">
        <v>19</v>
      </c>
      <c r="D58" s="4" t="s">
        <v>17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>
        <f>SUM(U59+U64+U67)</f>
        <v>2621.2999999999997</v>
      </c>
      <c r="V58" s="6"/>
      <c r="W58" s="6"/>
      <c r="X58" s="6"/>
      <c r="Y58" s="6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5" t="s">
        <v>87</v>
      </c>
      <c r="AV58" s="21"/>
    </row>
    <row r="59" spans="1:46" ht="36.75" customHeight="1">
      <c r="A59" s="8" t="s">
        <v>88</v>
      </c>
      <c r="B59" s="8" t="s">
        <v>88</v>
      </c>
      <c r="C59" s="9" t="s">
        <v>19</v>
      </c>
      <c r="D59" s="9" t="s">
        <v>89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>
        <f>SUM(U60+U62)</f>
        <v>1660.9</v>
      </c>
      <c r="V59" s="10"/>
      <c r="W59" s="10"/>
      <c r="X59" s="10"/>
      <c r="Y59" s="10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8" t="s">
        <v>88</v>
      </c>
    </row>
    <row r="60" spans="1:46" ht="29.25" customHeight="1">
      <c r="A60" s="8" t="s">
        <v>90</v>
      </c>
      <c r="B60" s="8" t="s">
        <v>90</v>
      </c>
      <c r="C60" s="9" t="s">
        <v>19</v>
      </c>
      <c r="D60" s="9" t="s">
        <v>89</v>
      </c>
      <c r="E60" s="9" t="s">
        <v>91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>
        <v>1612.9</v>
      </c>
      <c r="V60" s="10"/>
      <c r="W60" s="10"/>
      <c r="X60" s="10"/>
      <c r="Y60" s="10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8" t="s">
        <v>90</v>
      </c>
    </row>
    <row r="61" spans="1:46" ht="50.25" customHeight="1">
      <c r="A61" s="8" t="s">
        <v>92</v>
      </c>
      <c r="B61" s="8" t="s">
        <v>92</v>
      </c>
      <c r="C61" s="9" t="s">
        <v>19</v>
      </c>
      <c r="D61" s="9" t="s">
        <v>89</v>
      </c>
      <c r="E61" s="9" t="s">
        <v>91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30</v>
      </c>
      <c r="U61" s="10">
        <v>1612.9</v>
      </c>
      <c r="V61" s="10"/>
      <c r="W61" s="10"/>
      <c r="X61" s="10"/>
      <c r="Y61" s="10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8" t="s">
        <v>92</v>
      </c>
    </row>
    <row r="62" spans="1:46" ht="57" customHeight="1">
      <c r="A62" s="8" t="s">
        <v>93</v>
      </c>
      <c r="B62" s="8" t="s">
        <v>93</v>
      </c>
      <c r="C62" s="9" t="s">
        <v>19</v>
      </c>
      <c r="D62" s="9" t="s">
        <v>89</v>
      </c>
      <c r="E62" s="9" t="s">
        <v>94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>
        <v>48</v>
      </c>
      <c r="V62" s="10"/>
      <c r="W62" s="10"/>
      <c r="X62" s="10"/>
      <c r="Y62" s="10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8" t="s">
        <v>93</v>
      </c>
    </row>
    <row r="63" spans="1:46" ht="67.5" customHeight="1">
      <c r="A63" s="8" t="s">
        <v>95</v>
      </c>
      <c r="B63" s="8" t="s">
        <v>95</v>
      </c>
      <c r="C63" s="9" t="s">
        <v>19</v>
      </c>
      <c r="D63" s="9" t="s">
        <v>89</v>
      </c>
      <c r="E63" s="9" t="s">
        <v>94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30</v>
      </c>
      <c r="U63" s="10">
        <v>48</v>
      </c>
      <c r="V63" s="10"/>
      <c r="W63" s="10"/>
      <c r="X63" s="10"/>
      <c r="Y63" s="10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8" t="s">
        <v>95</v>
      </c>
    </row>
    <row r="64" spans="1:46" ht="21" customHeight="1">
      <c r="A64" s="8" t="s">
        <v>96</v>
      </c>
      <c r="B64" s="8" t="s">
        <v>96</v>
      </c>
      <c r="C64" s="9" t="s">
        <v>19</v>
      </c>
      <c r="D64" s="9" t="s">
        <v>97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>
        <f>SUM(U65)</f>
        <v>949.8</v>
      </c>
      <c r="V64" s="10"/>
      <c r="W64" s="10"/>
      <c r="X64" s="10"/>
      <c r="Y64" s="10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8" t="s">
        <v>96</v>
      </c>
    </row>
    <row r="65" spans="1:46" ht="36" customHeight="1">
      <c r="A65" s="8" t="s">
        <v>98</v>
      </c>
      <c r="B65" s="8" t="s">
        <v>98</v>
      </c>
      <c r="C65" s="9" t="s">
        <v>19</v>
      </c>
      <c r="D65" s="9" t="s">
        <v>97</v>
      </c>
      <c r="E65" s="9" t="s">
        <v>99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>
        <v>949.8</v>
      </c>
      <c r="V65" s="10"/>
      <c r="W65" s="10"/>
      <c r="X65" s="10"/>
      <c r="Y65" s="10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8" t="s">
        <v>98</v>
      </c>
    </row>
    <row r="66" spans="1:46" ht="55.5" customHeight="1">
      <c r="A66" s="8" t="s">
        <v>100</v>
      </c>
      <c r="B66" s="8" t="s">
        <v>100</v>
      </c>
      <c r="C66" s="9" t="s">
        <v>19</v>
      </c>
      <c r="D66" s="9" t="s">
        <v>97</v>
      </c>
      <c r="E66" s="9" t="s">
        <v>99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30</v>
      </c>
      <c r="U66" s="10">
        <v>949.8</v>
      </c>
      <c r="V66" s="10"/>
      <c r="W66" s="10"/>
      <c r="X66" s="10"/>
      <c r="Y66" s="10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8" t="s">
        <v>100</v>
      </c>
    </row>
    <row r="67" spans="1:46" ht="33" customHeight="1">
      <c r="A67" s="8" t="s">
        <v>101</v>
      </c>
      <c r="B67" s="8" t="s">
        <v>101</v>
      </c>
      <c r="C67" s="9" t="s">
        <v>19</v>
      </c>
      <c r="D67" s="9" t="s">
        <v>102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>
        <f>SUM(U68)</f>
        <v>10.6</v>
      </c>
      <c r="V67" s="10"/>
      <c r="W67" s="10"/>
      <c r="X67" s="10"/>
      <c r="Y67" s="10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8" t="s">
        <v>101</v>
      </c>
    </row>
    <row r="68" spans="1:46" ht="40.5" customHeight="1">
      <c r="A68" s="8" t="s">
        <v>103</v>
      </c>
      <c r="B68" s="8" t="s">
        <v>103</v>
      </c>
      <c r="C68" s="9" t="s">
        <v>19</v>
      </c>
      <c r="D68" s="9" t="s">
        <v>102</v>
      </c>
      <c r="E68" s="9" t="s">
        <v>104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>
        <v>10.6</v>
      </c>
      <c r="V68" s="10"/>
      <c r="W68" s="10"/>
      <c r="X68" s="10"/>
      <c r="Y68" s="10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8" t="s">
        <v>103</v>
      </c>
    </row>
    <row r="69" spans="1:46" ht="54.75" customHeight="1">
      <c r="A69" s="8" t="s">
        <v>105</v>
      </c>
      <c r="B69" s="8" t="s">
        <v>105</v>
      </c>
      <c r="C69" s="9" t="s">
        <v>19</v>
      </c>
      <c r="D69" s="9" t="s">
        <v>102</v>
      </c>
      <c r="E69" s="9" t="s">
        <v>104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 t="s">
        <v>30</v>
      </c>
      <c r="U69" s="10">
        <v>10.6</v>
      </c>
      <c r="V69" s="10"/>
      <c r="W69" s="10"/>
      <c r="X69" s="10"/>
      <c r="Y69" s="10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8" t="s">
        <v>105</v>
      </c>
    </row>
    <row r="70" spans="1:46" ht="16.5" customHeight="1">
      <c r="A70" s="5" t="s">
        <v>106</v>
      </c>
      <c r="B70" s="5" t="s">
        <v>106</v>
      </c>
      <c r="C70" s="4" t="s">
        <v>41</v>
      </c>
      <c r="D70" s="4" t="s">
        <v>17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6">
        <f>SUM(U71+U86)</f>
        <v>56118.700000000004</v>
      </c>
      <c r="V70" s="6"/>
      <c r="W70" s="6"/>
      <c r="X70" s="6"/>
      <c r="Y70" s="6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5" t="s">
        <v>106</v>
      </c>
    </row>
    <row r="71" spans="1:46" ht="23.25" customHeight="1">
      <c r="A71" s="8" t="s">
        <v>107</v>
      </c>
      <c r="B71" s="18" t="s">
        <v>107</v>
      </c>
      <c r="C71" s="19" t="s">
        <v>41</v>
      </c>
      <c r="D71" s="19" t="s">
        <v>89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>
        <f>SUM(U72+U74+U76+U78+U80+U82+U84)</f>
        <v>54242.9</v>
      </c>
      <c r="V71" s="10"/>
      <c r="W71" s="10"/>
      <c r="X71" s="10"/>
      <c r="Y71" s="10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8" t="s">
        <v>107</v>
      </c>
    </row>
    <row r="72" spans="1:46" ht="31.5" customHeight="1">
      <c r="A72" s="8" t="s">
        <v>108</v>
      </c>
      <c r="B72" s="8" t="s">
        <v>108</v>
      </c>
      <c r="C72" s="9" t="s">
        <v>41</v>
      </c>
      <c r="D72" s="9" t="s">
        <v>89</v>
      </c>
      <c r="E72" s="9" t="s">
        <v>109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>
        <v>33480.4</v>
      </c>
      <c r="V72" s="10"/>
      <c r="W72" s="10"/>
      <c r="X72" s="10"/>
      <c r="Y72" s="10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8" t="s">
        <v>108</v>
      </c>
    </row>
    <row r="73" spans="1:46" ht="49.5" customHeight="1">
      <c r="A73" s="8" t="s">
        <v>110</v>
      </c>
      <c r="B73" s="8" t="s">
        <v>110</v>
      </c>
      <c r="C73" s="9" t="s">
        <v>41</v>
      </c>
      <c r="D73" s="9" t="s">
        <v>89</v>
      </c>
      <c r="E73" s="9" t="s">
        <v>109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 t="s">
        <v>30</v>
      </c>
      <c r="U73" s="10">
        <v>33480.4</v>
      </c>
      <c r="V73" s="10"/>
      <c r="W73" s="10"/>
      <c r="X73" s="10"/>
      <c r="Y73" s="10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8" t="s">
        <v>110</v>
      </c>
    </row>
    <row r="74" spans="1:46" ht="24" customHeight="1">
      <c r="A74" s="8" t="s">
        <v>111</v>
      </c>
      <c r="B74" s="8" t="s">
        <v>111</v>
      </c>
      <c r="C74" s="9" t="s">
        <v>41</v>
      </c>
      <c r="D74" s="9" t="s">
        <v>89</v>
      </c>
      <c r="E74" s="9" t="s">
        <v>112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>
        <v>3003.5</v>
      </c>
      <c r="V74" s="10"/>
      <c r="W74" s="10"/>
      <c r="X74" s="10"/>
      <c r="Y74" s="10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8" t="s">
        <v>111</v>
      </c>
    </row>
    <row r="75" spans="1:46" ht="51" customHeight="1">
      <c r="A75" s="8" t="s">
        <v>113</v>
      </c>
      <c r="B75" s="8" t="s">
        <v>113</v>
      </c>
      <c r="C75" s="9" t="s">
        <v>41</v>
      </c>
      <c r="D75" s="9" t="s">
        <v>89</v>
      </c>
      <c r="E75" s="9" t="s">
        <v>112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 t="s">
        <v>30</v>
      </c>
      <c r="U75" s="10">
        <v>3003.5</v>
      </c>
      <c r="V75" s="10"/>
      <c r="W75" s="10"/>
      <c r="X75" s="10"/>
      <c r="Y75" s="10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8" t="s">
        <v>113</v>
      </c>
    </row>
    <row r="76" spans="1:46" ht="34.5" customHeight="1">
      <c r="A76" s="8" t="s">
        <v>114</v>
      </c>
      <c r="B76" s="8" t="s">
        <v>114</v>
      </c>
      <c r="C76" s="9" t="s">
        <v>41</v>
      </c>
      <c r="D76" s="9" t="s">
        <v>89</v>
      </c>
      <c r="E76" s="9" t="s">
        <v>115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>
        <v>6505.3</v>
      </c>
      <c r="V76" s="10"/>
      <c r="W76" s="10"/>
      <c r="X76" s="10"/>
      <c r="Y76" s="10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8" t="s">
        <v>114</v>
      </c>
    </row>
    <row r="77" spans="1:46" ht="53.25" customHeight="1">
      <c r="A77" s="8" t="s">
        <v>116</v>
      </c>
      <c r="B77" s="8" t="s">
        <v>116</v>
      </c>
      <c r="C77" s="9" t="s">
        <v>41</v>
      </c>
      <c r="D77" s="9" t="s">
        <v>89</v>
      </c>
      <c r="E77" s="9" t="s">
        <v>115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 t="s">
        <v>30</v>
      </c>
      <c r="U77" s="10">
        <v>6505.3</v>
      </c>
      <c r="V77" s="10"/>
      <c r="W77" s="10"/>
      <c r="X77" s="10"/>
      <c r="Y77" s="10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8" t="s">
        <v>116</v>
      </c>
    </row>
    <row r="78" spans="1:46" ht="37.5" customHeight="1">
      <c r="A78" s="8" t="s">
        <v>117</v>
      </c>
      <c r="B78" s="8" t="s">
        <v>239</v>
      </c>
      <c r="C78" s="9" t="s">
        <v>41</v>
      </c>
      <c r="D78" s="9" t="s">
        <v>89</v>
      </c>
      <c r="E78" s="9" t="s">
        <v>118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>
        <v>4660.2</v>
      </c>
      <c r="V78" s="10"/>
      <c r="W78" s="10"/>
      <c r="X78" s="10"/>
      <c r="Y78" s="10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8" t="s">
        <v>117</v>
      </c>
    </row>
    <row r="79" spans="1:46" ht="58.5" customHeight="1">
      <c r="A79" s="8" t="s">
        <v>119</v>
      </c>
      <c r="B79" s="8" t="s">
        <v>240</v>
      </c>
      <c r="C79" s="9" t="s">
        <v>41</v>
      </c>
      <c r="D79" s="9" t="s">
        <v>89</v>
      </c>
      <c r="E79" s="9" t="s">
        <v>118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30</v>
      </c>
      <c r="U79" s="10">
        <v>4660.2</v>
      </c>
      <c r="V79" s="10"/>
      <c r="W79" s="10"/>
      <c r="X79" s="10"/>
      <c r="Y79" s="10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8" t="s">
        <v>119</v>
      </c>
    </row>
    <row r="80" spans="1:46" ht="51" customHeight="1">
      <c r="A80" s="8" t="s">
        <v>120</v>
      </c>
      <c r="B80" s="8" t="s">
        <v>254</v>
      </c>
      <c r="C80" s="9" t="s">
        <v>41</v>
      </c>
      <c r="D80" s="9" t="s">
        <v>89</v>
      </c>
      <c r="E80" s="9" t="s">
        <v>121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>
        <v>277.8</v>
      </c>
      <c r="V80" s="10"/>
      <c r="W80" s="10"/>
      <c r="X80" s="10"/>
      <c r="Y80" s="10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8" t="s">
        <v>120</v>
      </c>
    </row>
    <row r="81" spans="1:46" ht="64.5" customHeight="1">
      <c r="A81" s="12" t="s">
        <v>122</v>
      </c>
      <c r="B81" s="12" t="s">
        <v>255</v>
      </c>
      <c r="C81" s="9" t="s">
        <v>41</v>
      </c>
      <c r="D81" s="9" t="s">
        <v>89</v>
      </c>
      <c r="E81" s="9" t="s">
        <v>121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 t="s">
        <v>30</v>
      </c>
      <c r="U81" s="10">
        <v>277.8</v>
      </c>
      <c r="V81" s="10"/>
      <c r="W81" s="10"/>
      <c r="X81" s="10"/>
      <c r="Y81" s="10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2" t="s">
        <v>122</v>
      </c>
    </row>
    <row r="82" spans="1:46" ht="49.5" customHeight="1">
      <c r="A82" s="8" t="s">
        <v>123</v>
      </c>
      <c r="B82" s="8" t="s">
        <v>123</v>
      </c>
      <c r="C82" s="9" t="s">
        <v>41</v>
      </c>
      <c r="D82" s="9" t="s">
        <v>89</v>
      </c>
      <c r="E82" s="9" t="s">
        <v>124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>
        <v>1264.7</v>
      </c>
      <c r="V82" s="10"/>
      <c r="W82" s="10"/>
      <c r="X82" s="10"/>
      <c r="Y82" s="10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8" t="s">
        <v>123</v>
      </c>
    </row>
    <row r="83" spans="1:46" ht="67.5" customHeight="1">
      <c r="A83" s="8" t="s">
        <v>125</v>
      </c>
      <c r="B83" s="8" t="s">
        <v>125</v>
      </c>
      <c r="C83" s="9" t="s">
        <v>41</v>
      </c>
      <c r="D83" s="9" t="s">
        <v>89</v>
      </c>
      <c r="E83" s="9" t="s">
        <v>124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 t="s">
        <v>30</v>
      </c>
      <c r="U83" s="10">
        <v>1264.7</v>
      </c>
      <c r="V83" s="10"/>
      <c r="W83" s="10"/>
      <c r="X83" s="10"/>
      <c r="Y83" s="10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8" t="s">
        <v>125</v>
      </c>
    </row>
    <row r="84" spans="1:46" ht="24" customHeight="1">
      <c r="A84" s="8" t="s">
        <v>126</v>
      </c>
      <c r="B84" s="8" t="s">
        <v>126</v>
      </c>
      <c r="C84" s="9" t="s">
        <v>41</v>
      </c>
      <c r="D84" s="9" t="s">
        <v>89</v>
      </c>
      <c r="E84" s="9" t="s">
        <v>127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>
        <v>5051</v>
      </c>
      <c r="V84" s="10"/>
      <c r="W84" s="10"/>
      <c r="X84" s="10"/>
      <c r="Y84" s="10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8" t="s">
        <v>126</v>
      </c>
    </row>
    <row r="85" spans="1:46" ht="34.5" customHeight="1">
      <c r="A85" s="8" t="s">
        <v>128</v>
      </c>
      <c r="B85" s="8" t="s">
        <v>128</v>
      </c>
      <c r="C85" s="9" t="s">
        <v>41</v>
      </c>
      <c r="D85" s="9" t="s">
        <v>89</v>
      </c>
      <c r="E85" s="9" t="s">
        <v>127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 t="s">
        <v>30</v>
      </c>
      <c r="U85" s="10">
        <v>5051</v>
      </c>
      <c r="V85" s="10"/>
      <c r="W85" s="10"/>
      <c r="X85" s="10"/>
      <c r="Y85" s="10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8" t="s">
        <v>128</v>
      </c>
    </row>
    <row r="86" spans="1:46" ht="20.25" customHeight="1">
      <c r="A86" s="8" t="s">
        <v>129</v>
      </c>
      <c r="B86" s="18" t="s">
        <v>129</v>
      </c>
      <c r="C86" s="19" t="s">
        <v>41</v>
      </c>
      <c r="D86" s="19" t="s">
        <v>130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>
        <f>SUM(U87+U89+U91)</f>
        <v>1875.8</v>
      </c>
      <c r="V86" s="10"/>
      <c r="W86" s="10"/>
      <c r="X86" s="10"/>
      <c r="Y86" s="10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8" t="s">
        <v>129</v>
      </c>
    </row>
    <row r="87" spans="1:46" ht="36.75" customHeight="1">
      <c r="A87" s="8" t="s">
        <v>131</v>
      </c>
      <c r="B87" s="8" t="s">
        <v>131</v>
      </c>
      <c r="C87" s="9" t="s">
        <v>41</v>
      </c>
      <c r="D87" s="9" t="s">
        <v>130</v>
      </c>
      <c r="E87" s="9" t="s">
        <v>132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>
        <v>1330.8</v>
      </c>
      <c r="V87" s="10"/>
      <c r="W87" s="10"/>
      <c r="X87" s="10"/>
      <c r="Y87" s="10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8" t="s">
        <v>131</v>
      </c>
    </row>
    <row r="88" spans="1:46" ht="52.5" customHeight="1">
      <c r="A88" s="8" t="s">
        <v>133</v>
      </c>
      <c r="B88" s="8" t="s">
        <v>133</v>
      </c>
      <c r="C88" s="9" t="s">
        <v>41</v>
      </c>
      <c r="D88" s="9" t="s">
        <v>130</v>
      </c>
      <c r="E88" s="9" t="s">
        <v>132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 t="s">
        <v>134</v>
      </c>
      <c r="U88" s="10">
        <v>1330.8</v>
      </c>
      <c r="V88" s="10"/>
      <c r="W88" s="10"/>
      <c r="X88" s="10"/>
      <c r="Y88" s="10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8" t="s">
        <v>133</v>
      </c>
    </row>
    <row r="89" spans="1:46" ht="24.75" customHeight="1">
      <c r="A89" s="8" t="s">
        <v>135</v>
      </c>
      <c r="B89" s="8" t="s">
        <v>135</v>
      </c>
      <c r="C89" s="9" t="s">
        <v>41</v>
      </c>
      <c r="D89" s="9" t="s">
        <v>130</v>
      </c>
      <c r="E89" s="9" t="s">
        <v>136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>
        <v>440</v>
      </c>
      <c r="V89" s="10"/>
      <c r="W89" s="10"/>
      <c r="X89" s="10"/>
      <c r="Y89" s="10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8" t="s">
        <v>135</v>
      </c>
    </row>
    <row r="90" spans="1:46" ht="38.25" customHeight="1">
      <c r="A90" s="8" t="s">
        <v>137</v>
      </c>
      <c r="B90" s="8" t="s">
        <v>137</v>
      </c>
      <c r="C90" s="9" t="s">
        <v>41</v>
      </c>
      <c r="D90" s="9" t="s">
        <v>130</v>
      </c>
      <c r="E90" s="9" t="s">
        <v>136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 t="s">
        <v>30</v>
      </c>
      <c r="U90" s="10">
        <v>440</v>
      </c>
      <c r="V90" s="10"/>
      <c r="W90" s="10"/>
      <c r="X90" s="10"/>
      <c r="Y90" s="10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8" t="s">
        <v>137</v>
      </c>
    </row>
    <row r="91" spans="1:46" ht="23.25" customHeight="1">
      <c r="A91" s="8" t="s">
        <v>138</v>
      </c>
      <c r="B91" s="8" t="s">
        <v>138</v>
      </c>
      <c r="C91" s="9" t="s">
        <v>41</v>
      </c>
      <c r="D91" s="9" t="s">
        <v>130</v>
      </c>
      <c r="E91" s="9" t="s">
        <v>139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>
        <v>105</v>
      </c>
      <c r="V91" s="10"/>
      <c r="W91" s="10"/>
      <c r="X91" s="10"/>
      <c r="Y91" s="10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8" t="s">
        <v>138</v>
      </c>
    </row>
    <row r="92" spans="1:46" ht="35.25" customHeight="1">
      <c r="A92" s="8" t="s">
        <v>140</v>
      </c>
      <c r="B92" s="8" t="s">
        <v>140</v>
      </c>
      <c r="C92" s="9" t="s">
        <v>41</v>
      </c>
      <c r="D92" s="9" t="s">
        <v>130</v>
      </c>
      <c r="E92" s="9" t="s">
        <v>139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 t="s">
        <v>30</v>
      </c>
      <c r="U92" s="10">
        <v>105</v>
      </c>
      <c r="V92" s="10"/>
      <c r="W92" s="10"/>
      <c r="X92" s="10"/>
      <c r="Y92" s="10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8" t="s">
        <v>140</v>
      </c>
    </row>
    <row r="93" spans="1:47" ht="24" customHeight="1">
      <c r="A93" s="5" t="s">
        <v>141</v>
      </c>
      <c r="B93" s="5" t="s">
        <v>141</v>
      </c>
      <c r="C93" s="4" t="s">
        <v>142</v>
      </c>
      <c r="D93" s="4" t="s">
        <v>17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6">
        <f>SUM(U94+U102+U114)</f>
        <v>86047.7</v>
      </c>
      <c r="V93" s="6"/>
      <c r="W93" s="6"/>
      <c r="X93" s="6"/>
      <c r="Y93" s="6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22" t="s">
        <v>141</v>
      </c>
      <c r="AU93" s="23"/>
    </row>
    <row r="94" spans="1:46" ht="16.5" customHeight="1">
      <c r="A94" s="8" t="s">
        <v>143</v>
      </c>
      <c r="B94" s="8" t="s">
        <v>143</v>
      </c>
      <c r="C94" s="9" t="s">
        <v>142</v>
      </c>
      <c r="D94" s="9" t="s">
        <v>16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>
        <f>SUM(U95+U97+U100)</f>
        <v>20795.4</v>
      </c>
      <c r="V94" s="10"/>
      <c r="W94" s="10"/>
      <c r="X94" s="10"/>
      <c r="Y94" s="10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8" t="s">
        <v>143</v>
      </c>
    </row>
    <row r="95" spans="1:46" ht="39.75" customHeight="1">
      <c r="A95" s="8" t="s">
        <v>144</v>
      </c>
      <c r="B95" s="8" t="s">
        <v>144</v>
      </c>
      <c r="C95" s="9" t="s">
        <v>142</v>
      </c>
      <c r="D95" s="9" t="s">
        <v>16</v>
      </c>
      <c r="E95" s="9" t="s">
        <v>145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>
        <f>SUM(U96)</f>
        <v>19500</v>
      </c>
      <c r="V95" s="10"/>
      <c r="W95" s="10"/>
      <c r="X95" s="10"/>
      <c r="Y95" s="10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8" t="s">
        <v>144</v>
      </c>
    </row>
    <row r="96" spans="1:46" ht="51" customHeight="1">
      <c r="A96" s="8" t="s">
        <v>146</v>
      </c>
      <c r="B96" s="8" t="s">
        <v>146</v>
      </c>
      <c r="C96" s="9" t="s">
        <v>142</v>
      </c>
      <c r="D96" s="9" t="s">
        <v>16</v>
      </c>
      <c r="E96" s="9" t="s">
        <v>145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 t="s">
        <v>134</v>
      </c>
      <c r="U96" s="10">
        <v>19500</v>
      </c>
      <c r="V96" s="10"/>
      <c r="W96" s="10"/>
      <c r="X96" s="10"/>
      <c r="Y96" s="10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8" t="s">
        <v>146</v>
      </c>
    </row>
    <row r="97" spans="1:46" ht="33.75" customHeight="1">
      <c r="A97" s="8" t="s">
        <v>147</v>
      </c>
      <c r="B97" s="8" t="s">
        <v>147</v>
      </c>
      <c r="C97" s="9" t="s">
        <v>142</v>
      </c>
      <c r="D97" s="9" t="s">
        <v>16</v>
      </c>
      <c r="E97" s="9" t="s">
        <v>148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>
        <v>200</v>
      </c>
      <c r="V97" s="10"/>
      <c r="W97" s="10"/>
      <c r="X97" s="10"/>
      <c r="Y97" s="10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8" t="s">
        <v>147</v>
      </c>
    </row>
    <row r="98" spans="1:46" ht="50.25" customHeight="1">
      <c r="A98" s="8" t="s">
        <v>149</v>
      </c>
      <c r="B98" s="8" t="s">
        <v>149</v>
      </c>
      <c r="C98" s="9" t="s">
        <v>142</v>
      </c>
      <c r="D98" s="9" t="s">
        <v>16</v>
      </c>
      <c r="E98" s="9" t="s">
        <v>148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 t="s">
        <v>30</v>
      </c>
      <c r="U98" s="10">
        <v>150</v>
      </c>
      <c r="V98" s="10"/>
      <c r="W98" s="10"/>
      <c r="X98" s="10"/>
      <c r="Y98" s="10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8" t="s">
        <v>149</v>
      </c>
    </row>
    <row r="99" spans="1:46" ht="38.25" customHeight="1">
      <c r="A99" s="8" t="s">
        <v>150</v>
      </c>
      <c r="B99" s="8" t="s">
        <v>150</v>
      </c>
      <c r="C99" s="9" t="s">
        <v>142</v>
      </c>
      <c r="D99" s="9" t="s">
        <v>16</v>
      </c>
      <c r="E99" s="9" t="s">
        <v>148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 t="s">
        <v>36</v>
      </c>
      <c r="U99" s="10">
        <v>50</v>
      </c>
      <c r="V99" s="10"/>
      <c r="W99" s="10"/>
      <c r="X99" s="10"/>
      <c r="Y99" s="10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8" t="s">
        <v>150</v>
      </c>
    </row>
    <row r="100" spans="1:46" ht="20.25" customHeight="1">
      <c r="A100" s="8" t="s">
        <v>64</v>
      </c>
      <c r="B100" s="8" t="s">
        <v>64</v>
      </c>
      <c r="C100" s="9" t="s">
        <v>142</v>
      </c>
      <c r="D100" s="9" t="s">
        <v>16</v>
      </c>
      <c r="E100" s="9" t="s">
        <v>65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>
        <v>1095.4</v>
      </c>
      <c r="V100" s="10"/>
      <c r="W100" s="10"/>
      <c r="X100" s="10"/>
      <c r="Y100" s="10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8" t="s">
        <v>64</v>
      </c>
    </row>
    <row r="101" spans="1:46" ht="51.75" customHeight="1">
      <c r="A101" s="8" t="s">
        <v>66</v>
      </c>
      <c r="B101" s="8" t="s">
        <v>66</v>
      </c>
      <c r="C101" s="9" t="s">
        <v>142</v>
      </c>
      <c r="D101" s="9" t="s">
        <v>16</v>
      </c>
      <c r="E101" s="9" t="s">
        <v>65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 t="s">
        <v>30</v>
      </c>
      <c r="U101" s="10">
        <v>1095.4</v>
      </c>
      <c r="V101" s="10"/>
      <c r="W101" s="10"/>
      <c r="X101" s="10"/>
      <c r="Y101" s="10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8" t="s">
        <v>66</v>
      </c>
    </row>
    <row r="102" spans="1:46" ht="16.5" customHeight="1">
      <c r="A102" s="8" t="s">
        <v>151</v>
      </c>
      <c r="B102" s="8" t="s">
        <v>151</v>
      </c>
      <c r="C102" s="9" t="s">
        <v>142</v>
      </c>
      <c r="D102" s="9" t="s">
        <v>82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>
        <f>SUM(U103+U105+U108+U111)</f>
        <v>18062.6</v>
      </c>
      <c r="V102" s="10"/>
      <c r="W102" s="10"/>
      <c r="X102" s="10"/>
      <c r="Y102" s="10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8" t="s">
        <v>151</v>
      </c>
    </row>
    <row r="103" spans="1:46" ht="22.5" customHeight="1">
      <c r="A103" s="8" t="s">
        <v>152</v>
      </c>
      <c r="B103" s="8" t="s">
        <v>152</v>
      </c>
      <c r="C103" s="9" t="s">
        <v>142</v>
      </c>
      <c r="D103" s="9" t="s">
        <v>82</v>
      </c>
      <c r="E103" s="9" t="s">
        <v>153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>
        <v>350</v>
      </c>
      <c r="V103" s="10"/>
      <c r="W103" s="10"/>
      <c r="X103" s="10"/>
      <c r="Y103" s="10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8" t="s">
        <v>152</v>
      </c>
    </row>
    <row r="104" spans="1:46" ht="38.25" customHeight="1">
      <c r="A104" s="8" t="s">
        <v>154</v>
      </c>
      <c r="B104" s="8" t="s">
        <v>154</v>
      </c>
      <c r="C104" s="9" t="s">
        <v>142</v>
      </c>
      <c r="D104" s="9" t="s">
        <v>82</v>
      </c>
      <c r="E104" s="9" t="s">
        <v>153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 t="s">
        <v>30</v>
      </c>
      <c r="U104" s="10">
        <v>350</v>
      </c>
      <c r="V104" s="10"/>
      <c r="W104" s="10"/>
      <c r="X104" s="10"/>
      <c r="Y104" s="10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8" t="s">
        <v>154</v>
      </c>
    </row>
    <row r="105" spans="1:46" ht="19.5" customHeight="1">
      <c r="A105" s="8" t="s">
        <v>155</v>
      </c>
      <c r="B105" s="8" t="s">
        <v>155</v>
      </c>
      <c r="C105" s="9" t="s">
        <v>142</v>
      </c>
      <c r="D105" s="9" t="s">
        <v>82</v>
      </c>
      <c r="E105" s="9" t="s">
        <v>156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>
        <v>13373.3</v>
      </c>
      <c r="V105" s="10"/>
      <c r="W105" s="10"/>
      <c r="X105" s="10"/>
      <c r="Y105" s="10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8" t="s">
        <v>155</v>
      </c>
    </row>
    <row r="106" spans="1:46" ht="39" customHeight="1">
      <c r="A106" s="8" t="s">
        <v>157</v>
      </c>
      <c r="B106" s="8" t="s">
        <v>157</v>
      </c>
      <c r="C106" s="9" t="s">
        <v>142</v>
      </c>
      <c r="D106" s="9" t="s">
        <v>82</v>
      </c>
      <c r="E106" s="9" t="s">
        <v>156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 t="s">
        <v>30</v>
      </c>
      <c r="U106" s="10">
        <v>1150</v>
      </c>
      <c r="V106" s="10"/>
      <c r="W106" s="10"/>
      <c r="X106" s="10"/>
      <c r="Y106" s="10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8" t="s">
        <v>157</v>
      </c>
    </row>
    <row r="107" spans="1:46" ht="38.25" customHeight="1">
      <c r="A107" s="8" t="s">
        <v>158</v>
      </c>
      <c r="B107" s="8" t="s">
        <v>158</v>
      </c>
      <c r="C107" s="9" t="s">
        <v>142</v>
      </c>
      <c r="D107" s="9" t="s">
        <v>82</v>
      </c>
      <c r="E107" s="9" t="s">
        <v>156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 t="s">
        <v>134</v>
      </c>
      <c r="U107" s="10">
        <v>12223.3</v>
      </c>
      <c r="V107" s="10"/>
      <c r="W107" s="10"/>
      <c r="X107" s="10"/>
      <c r="Y107" s="10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8" t="s">
        <v>158</v>
      </c>
    </row>
    <row r="108" spans="1:46" ht="30" customHeight="1">
      <c r="A108" s="8" t="s">
        <v>159</v>
      </c>
      <c r="B108" s="8" t="s">
        <v>241</v>
      </c>
      <c r="C108" s="9" t="s">
        <v>142</v>
      </c>
      <c r="D108" s="9" t="s">
        <v>82</v>
      </c>
      <c r="E108" s="9" t="s">
        <v>160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>
        <f>SUM(U109+U110)</f>
        <v>1534.9</v>
      </c>
      <c r="V108" s="10"/>
      <c r="W108" s="10"/>
      <c r="X108" s="10"/>
      <c r="Y108" s="10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8" t="s">
        <v>159</v>
      </c>
    </row>
    <row r="109" spans="1:46" ht="48" customHeight="1">
      <c r="A109" s="8"/>
      <c r="B109" s="8" t="s">
        <v>253</v>
      </c>
      <c r="C109" s="9" t="s">
        <v>142</v>
      </c>
      <c r="D109" s="9" t="s">
        <v>82</v>
      </c>
      <c r="E109" s="9" t="s">
        <v>160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 t="s">
        <v>30</v>
      </c>
      <c r="U109" s="10">
        <v>752.3</v>
      </c>
      <c r="V109" s="10"/>
      <c r="W109" s="10"/>
      <c r="X109" s="10"/>
      <c r="Y109" s="10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8"/>
    </row>
    <row r="110" spans="1:46" ht="52.5" customHeight="1">
      <c r="A110" s="8" t="s">
        <v>161</v>
      </c>
      <c r="B110" s="8" t="s">
        <v>242</v>
      </c>
      <c r="C110" s="9" t="s">
        <v>142</v>
      </c>
      <c r="D110" s="9" t="s">
        <v>82</v>
      </c>
      <c r="E110" s="9" t="s">
        <v>160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 t="s">
        <v>134</v>
      </c>
      <c r="U110" s="10">
        <v>782.6</v>
      </c>
      <c r="V110" s="10"/>
      <c r="W110" s="10"/>
      <c r="X110" s="10"/>
      <c r="Y110" s="10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8" t="s">
        <v>161</v>
      </c>
    </row>
    <row r="111" spans="1:46" ht="24.75" customHeight="1">
      <c r="A111" s="8" t="s">
        <v>162</v>
      </c>
      <c r="B111" s="8" t="s">
        <v>162</v>
      </c>
      <c r="C111" s="9" t="s">
        <v>142</v>
      </c>
      <c r="D111" s="9" t="s">
        <v>82</v>
      </c>
      <c r="E111" s="9" t="s">
        <v>163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>
        <v>2804.4</v>
      </c>
      <c r="V111" s="10"/>
      <c r="W111" s="10"/>
      <c r="X111" s="10"/>
      <c r="Y111" s="10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8" t="s">
        <v>162</v>
      </c>
    </row>
    <row r="112" spans="1:46" ht="38.25" customHeight="1">
      <c r="A112" s="8" t="s">
        <v>164</v>
      </c>
      <c r="B112" s="8" t="s">
        <v>164</v>
      </c>
      <c r="C112" s="9" t="s">
        <v>142</v>
      </c>
      <c r="D112" s="9" t="s">
        <v>82</v>
      </c>
      <c r="E112" s="9" t="s">
        <v>163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 t="s">
        <v>30</v>
      </c>
      <c r="U112" s="10">
        <v>350</v>
      </c>
      <c r="V112" s="10"/>
      <c r="W112" s="10"/>
      <c r="X112" s="10"/>
      <c r="Y112" s="10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8" t="s">
        <v>164</v>
      </c>
    </row>
    <row r="113" spans="1:46" ht="43.5" customHeight="1">
      <c r="A113" s="8" t="s">
        <v>165</v>
      </c>
      <c r="B113" s="8" t="s">
        <v>165</v>
      </c>
      <c r="C113" s="9" t="s">
        <v>142</v>
      </c>
      <c r="D113" s="9" t="s">
        <v>82</v>
      </c>
      <c r="E113" s="9" t="s">
        <v>163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 t="s">
        <v>134</v>
      </c>
      <c r="U113" s="10">
        <v>2454.4</v>
      </c>
      <c r="V113" s="10"/>
      <c r="W113" s="10"/>
      <c r="X113" s="10"/>
      <c r="Y113" s="10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8" t="s">
        <v>165</v>
      </c>
    </row>
    <row r="114" spans="1:46" ht="16.5" customHeight="1">
      <c r="A114" s="8" t="s">
        <v>166</v>
      </c>
      <c r="B114" s="8" t="s">
        <v>166</v>
      </c>
      <c r="C114" s="9" t="s">
        <v>142</v>
      </c>
      <c r="D114" s="9" t="s">
        <v>19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>
        <f>SUM(U115+U118+U120+U122)</f>
        <v>47189.7</v>
      </c>
      <c r="V114" s="10"/>
      <c r="W114" s="10"/>
      <c r="X114" s="10"/>
      <c r="Y114" s="10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8" t="s">
        <v>166</v>
      </c>
    </row>
    <row r="115" spans="1:46" ht="18" customHeight="1">
      <c r="A115" s="8" t="s">
        <v>167</v>
      </c>
      <c r="B115" s="8" t="s">
        <v>167</v>
      </c>
      <c r="C115" s="9" t="s">
        <v>142</v>
      </c>
      <c r="D115" s="9" t="s">
        <v>19</v>
      </c>
      <c r="E115" s="9" t="s">
        <v>168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>
        <v>25361.7</v>
      </c>
      <c r="V115" s="10"/>
      <c r="W115" s="10"/>
      <c r="X115" s="10"/>
      <c r="Y115" s="10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8" t="s">
        <v>167</v>
      </c>
    </row>
    <row r="116" spans="1:46" ht="43.5" customHeight="1">
      <c r="A116" s="8" t="s">
        <v>169</v>
      </c>
      <c r="B116" s="8" t="s">
        <v>169</v>
      </c>
      <c r="C116" s="9" t="s">
        <v>142</v>
      </c>
      <c r="D116" s="9" t="s">
        <v>19</v>
      </c>
      <c r="E116" s="9" t="s">
        <v>168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 t="s">
        <v>30</v>
      </c>
      <c r="U116" s="10">
        <v>25321.7</v>
      </c>
      <c r="V116" s="10"/>
      <c r="W116" s="10"/>
      <c r="X116" s="10"/>
      <c r="Y116" s="10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8" t="s">
        <v>169</v>
      </c>
    </row>
    <row r="117" spans="1:46" ht="31.5" customHeight="1">
      <c r="A117" s="8" t="s">
        <v>170</v>
      </c>
      <c r="B117" s="8" t="s">
        <v>170</v>
      </c>
      <c r="C117" s="9" t="s">
        <v>142</v>
      </c>
      <c r="D117" s="9" t="s">
        <v>19</v>
      </c>
      <c r="E117" s="9" t="s">
        <v>168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 t="s">
        <v>32</v>
      </c>
      <c r="U117" s="10">
        <v>40</v>
      </c>
      <c r="V117" s="10"/>
      <c r="W117" s="10"/>
      <c r="X117" s="10"/>
      <c r="Y117" s="10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8" t="s">
        <v>170</v>
      </c>
    </row>
    <row r="118" spans="1:46" ht="21.75" customHeight="1">
      <c r="A118" s="8" t="s">
        <v>171</v>
      </c>
      <c r="B118" s="8" t="s">
        <v>171</v>
      </c>
      <c r="C118" s="9" t="s">
        <v>142</v>
      </c>
      <c r="D118" s="9" t="s">
        <v>19</v>
      </c>
      <c r="E118" s="9" t="s">
        <v>172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>
        <f>SUM(U119)</f>
        <v>19857.8</v>
      </c>
      <c r="V118" s="10"/>
      <c r="W118" s="10"/>
      <c r="X118" s="10"/>
      <c r="Y118" s="10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8" t="s">
        <v>171</v>
      </c>
    </row>
    <row r="119" spans="1:46" ht="41.25" customHeight="1">
      <c r="A119" s="8" t="s">
        <v>173</v>
      </c>
      <c r="B119" s="8" t="s">
        <v>173</v>
      </c>
      <c r="C119" s="9" t="s">
        <v>142</v>
      </c>
      <c r="D119" s="9" t="s">
        <v>19</v>
      </c>
      <c r="E119" s="9" t="s">
        <v>172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 t="s">
        <v>30</v>
      </c>
      <c r="U119" s="10">
        <v>19857.8</v>
      </c>
      <c r="V119" s="10"/>
      <c r="W119" s="10"/>
      <c r="X119" s="10"/>
      <c r="Y119" s="10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8" t="s">
        <v>173</v>
      </c>
    </row>
    <row r="120" spans="1:46" ht="36.75" customHeight="1">
      <c r="A120" s="8" t="s">
        <v>174</v>
      </c>
      <c r="B120" s="8" t="s">
        <v>243</v>
      </c>
      <c r="C120" s="9" t="s">
        <v>142</v>
      </c>
      <c r="D120" s="9" t="s">
        <v>19</v>
      </c>
      <c r="E120" s="9" t="s">
        <v>175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>
        <v>1092.5</v>
      </c>
      <c r="V120" s="10"/>
      <c r="W120" s="10"/>
      <c r="X120" s="10"/>
      <c r="Y120" s="10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8" t="s">
        <v>174</v>
      </c>
    </row>
    <row r="121" spans="1:46" ht="51.75" customHeight="1">
      <c r="A121" s="8" t="s">
        <v>176</v>
      </c>
      <c r="B121" s="8" t="s">
        <v>244</v>
      </c>
      <c r="C121" s="9" t="s">
        <v>142</v>
      </c>
      <c r="D121" s="9" t="s">
        <v>19</v>
      </c>
      <c r="E121" s="9" t="s">
        <v>175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 t="s">
        <v>30</v>
      </c>
      <c r="U121" s="10">
        <v>1092.5</v>
      </c>
      <c r="V121" s="10"/>
      <c r="W121" s="10"/>
      <c r="X121" s="10"/>
      <c r="Y121" s="10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8" t="s">
        <v>176</v>
      </c>
    </row>
    <row r="122" spans="1:46" ht="28.5" customHeight="1">
      <c r="A122" s="8" t="s">
        <v>177</v>
      </c>
      <c r="B122" s="8" t="s">
        <v>177</v>
      </c>
      <c r="C122" s="9" t="s">
        <v>142</v>
      </c>
      <c r="D122" s="9" t="s">
        <v>19</v>
      </c>
      <c r="E122" s="9" t="s">
        <v>178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>
        <v>877.7</v>
      </c>
      <c r="V122" s="10"/>
      <c r="W122" s="10"/>
      <c r="X122" s="10"/>
      <c r="Y122" s="10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8" t="s">
        <v>177</v>
      </c>
    </row>
    <row r="123" spans="1:46" ht="38.25" customHeight="1">
      <c r="A123" s="8" t="s">
        <v>179</v>
      </c>
      <c r="B123" s="8" t="s">
        <v>179</v>
      </c>
      <c r="C123" s="9" t="s">
        <v>142</v>
      </c>
      <c r="D123" s="9" t="s">
        <v>19</v>
      </c>
      <c r="E123" s="9" t="s">
        <v>178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 t="s">
        <v>30</v>
      </c>
      <c r="U123" s="10">
        <v>877.7</v>
      </c>
      <c r="V123" s="10"/>
      <c r="W123" s="10"/>
      <c r="X123" s="10"/>
      <c r="Y123" s="10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8" t="s">
        <v>179</v>
      </c>
    </row>
    <row r="124" spans="1:46" ht="16.5" customHeight="1">
      <c r="A124" s="5" t="s">
        <v>180</v>
      </c>
      <c r="B124" s="5" t="s">
        <v>180</v>
      </c>
      <c r="C124" s="4" t="s">
        <v>181</v>
      </c>
      <c r="D124" s="4" t="s">
        <v>17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6">
        <v>485.1</v>
      </c>
      <c r="V124" s="6"/>
      <c r="W124" s="6"/>
      <c r="X124" s="6"/>
      <c r="Y124" s="6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5" t="s">
        <v>180</v>
      </c>
    </row>
    <row r="125" spans="1:46" ht="16.5" customHeight="1">
      <c r="A125" s="8" t="s">
        <v>182</v>
      </c>
      <c r="B125" s="8" t="s">
        <v>182</v>
      </c>
      <c r="C125" s="9" t="s">
        <v>181</v>
      </c>
      <c r="D125" s="9" t="s">
        <v>181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>
        <v>485.1</v>
      </c>
      <c r="V125" s="10"/>
      <c r="W125" s="10"/>
      <c r="X125" s="10"/>
      <c r="Y125" s="10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8" t="s">
        <v>182</v>
      </c>
    </row>
    <row r="126" spans="1:46" ht="33.75" customHeight="1">
      <c r="A126" s="8" t="s">
        <v>183</v>
      </c>
      <c r="B126" s="8" t="s">
        <v>183</v>
      </c>
      <c r="C126" s="9" t="s">
        <v>181</v>
      </c>
      <c r="D126" s="9" t="s">
        <v>181</v>
      </c>
      <c r="E126" s="9" t="s">
        <v>184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>
        <v>485.1</v>
      </c>
      <c r="V126" s="10"/>
      <c r="W126" s="10"/>
      <c r="X126" s="10"/>
      <c r="Y126" s="10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8" t="s">
        <v>183</v>
      </c>
    </row>
    <row r="127" spans="1:46" ht="45" customHeight="1">
      <c r="A127" s="8" t="s">
        <v>185</v>
      </c>
      <c r="B127" s="8" t="s">
        <v>185</v>
      </c>
      <c r="C127" s="9" t="s">
        <v>181</v>
      </c>
      <c r="D127" s="9" t="s">
        <v>181</v>
      </c>
      <c r="E127" s="9" t="s">
        <v>184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 t="s">
        <v>30</v>
      </c>
      <c r="U127" s="10">
        <v>135.1</v>
      </c>
      <c r="V127" s="10"/>
      <c r="W127" s="10"/>
      <c r="X127" s="10"/>
      <c r="Y127" s="10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8" t="s">
        <v>185</v>
      </c>
    </row>
    <row r="128" spans="1:46" ht="40.5" customHeight="1">
      <c r="A128" s="8" t="s">
        <v>186</v>
      </c>
      <c r="B128" s="8" t="s">
        <v>186</v>
      </c>
      <c r="C128" s="9" t="s">
        <v>181</v>
      </c>
      <c r="D128" s="9" t="s">
        <v>181</v>
      </c>
      <c r="E128" s="9" t="s">
        <v>184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 t="s">
        <v>68</v>
      </c>
      <c r="U128" s="10">
        <v>350</v>
      </c>
      <c r="V128" s="10"/>
      <c r="W128" s="10"/>
      <c r="X128" s="10"/>
      <c r="Y128" s="10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8" t="s">
        <v>186</v>
      </c>
    </row>
    <row r="129" spans="1:46" ht="16.5" customHeight="1">
      <c r="A129" s="5" t="s">
        <v>187</v>
      </c>
      <c r="B129" s="5" t="s">
        <v>187</v>
      </c>
      <c r="C129" s="4" t="s">
        <v>188</v>
      </c>
      <c r="D129" s="4" t="s">
        <v>17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6">
        <f>SUM(U130)</f>
        <v>68539.9</v>
      </c>
      <c r="V129" s="6"/>
      <c r="W129" s="6"/>
      <c r="X129" s="6"/>
      <c r="Y129" s="6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5" t="s">
        <v>187</v>
      </c>
    </row>
    <row r="130" spans="1:46" ht="16.5" customHeight="1">
      <c r="A130" s="8" t="s">
        <v>189</v>
      </c>
      <c r="B130" s="8" t="s">
        <v>189</v>
      </c>
      <c r="C130" s="9" t="s">
        <v>188</v>
      </c>
      <c r="D130" s="9" t="s">
        <v>16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>
        <f>SUM(U131+U135+U137+U139+U141)</f>
        <v>68539.9</v>
      </c>
      <c r="V130" s="10"/>
      <c r="W130" s="10"/>
      <c r="X130" s="10"/>
      <c r="Y130" s="10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8" t="s">
        <v>189</v>
      </c>
    </row>
    <row r="131" spans="1:46" ht="23.25" customHeight="1">
      <c r="A131" s="8" t="s">
        <v>190</v>
      </c>
      <c r="B131" s="8" t="s">
        <v>190</v>
      </c>
      <c r="C131" s="9" t="s">
        <v>188</v>
      </c>
      <c r="D131" s="9" t="s">
        <v>16</v>
      </c>
      <c r="E131" s="9" t="s">
        <v>191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>
        <f>SUM(U132+U133+U134)</f>
        <v>28850.6</v>
      </c>
      <c r="V131" s="10"/>
      <c r="W131" s="10"/>
      <c r="X131" s="10"/>
      <c r="Y131" s="10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8" t="s">
        <v>190</v>
      </c>
    </row>
    <row r="132" spans="1:46" ht="71.25" customHeight="1">
      <c r="A132" s="12" t="s">
        <v>192</v>
      </c>
      <c r="B132" s="12" t="s">
        <v>192</v>
      </c>
      <c r="C132" s="9" t="s">
        <v>188</v>
      </c>
      <c r="D132" s="9" t="s">
        <v>16</v>
      </c>
      <c r="E132" s="9" t="s">
        <v>191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 t="s">
        <v>23</v>
      </c>
      <c r="U132" s="10">
        <v>17995.1</v>
      </c>
      <c r="V132" s="10"/>
      <c r="W132" s="10"/>
      <c r="X132" s="10"/>
      <c r="Y132" s="10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2" t="s">
        <v>192</v>
      </c>
    </row>
    <row r="133" spans="1:46" ht="48.75" customHeight="1">
      <c r="A133" s="8" t="s">
        <v>193</v>
      </c>
      <c r="B133" s="8" t="s">
        <v>193</v>
      </c>
      <c r="C133" s="9" t="s">
        <v>188</v>
      </c>
      <c r="D133" s="9" t="s">
        <v>16</v>
      </c>
      <c r="E133" s="9" t="s">
        <v>191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 t="s">
        <v>30</v>
      </c>
      <c r="U133" s="10">
        <v>10793.5</v>
      </c>
      <c r="V133" s="10"/>
      <c r="W133" s="10"/>
      <c r="X133" s="10"/>
      <c r="Y133" s="10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8" t="s">
        <v>193</v>
      </c>
    </row>
    <row r="134" spans="1:46" ht="36.75" customHeight="1">
      <c r="A134" s="8" t="s">
        <v>194</v>
      </c>
      <c r="B134" s="8" t="s">
        <v>194</v>
      </c>
      <c r="C134" s="9" t="s">
        <v>188</v>
      </c>
      <c r="D134" s="9" t="s">
        <v>16</v>
      </c>
      <c r="E134" s="9" t="s">
        <v>191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 t="s">
        <v>32</v>
      </c>
      <c r="U134" s="10">
        <v>62</v>
      </c>
      <c r="V134" s="10"/>
      <c r="W134" s="10"/>
      <c r="X134" s="10"/>
      <c r="Y134" s="10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8" t="s">
        <v>194</v>
      </c>
    </row>
    <row r="135" spans="1:46" ht="42" customHeight="1">
      <c r="A135" s="8" t="s">
        <v>195</v>
      </c>
      <c r="B135" s="8" t="s">
        <v>195</v>
      </c>
      <c r="C135" s="9" t="s">
        <v>188</v>
      </c>
      <c r="D135" s="9" t="s">
        <v>16</v>
      </c>
      <c r="E135" s="9" t="s">
        <v>196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>
        <v>3916.2</v>
      </c>
      <c r="V135" s="10"/>
      <c r="W135" s="10"/>
      <c r="X135" s="10"/>
      <c r="Y135" s="10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8" t="s">
        <v>195</v>
      </c>
    </row>
    <row r="136" spans="1:46" ht="51.75" customHeight="1">
      <c r="A136" s="8" t="s">
        <v>197</v>
      </c>
      <c r="B136" s="8" t="s">
        <v>197</v>
      </c>
      <c r="C136" s="9" t="s">
        <v>188</v>
      </c>
      <c r="D136" s="9" t="s">
        <v>16</v>
      </c>
      <c r="E136" s="9" t="s">
        <v>196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 t="s">
        <v>30</v>
      </c>
      <c r="U136" s="10">
        <v>3916.2</v>
      </c>
      <c r="V136" s="10"/>
      <c r="W136" s="10"/>
      <c r="X136" s="10"/>
      <c r="Y136" s="10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8" t="s">
        <v>197</v>
      </c>
    </row>
    <row r="137" spans="1:46" ht="35.25" customHeight="1">
      <c r="A137" s="8" t="s">
        <v>198</v>
      </c>
      <c r="B137" s="8" t="s">
        <v>198</v>
      </c>
      <c r="C137" s="9" t="s">
        <v>188</v>
      </c>
      <c r="D137" s="9" t="s">
        <v>16</v>
      </c>
      <c r="E137" s="9" t="s">
        <v>199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>
        <v>4545.3</v>
      </c>
      <c r="V137" s="10"/>
      <c r="W137" s="10"/>
      <c r="X137" s="10"/>
      <c r="Y137" s="10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8" t="s">
        <v>198</v>
      </c>
    </row>
    <row r="138" spans="1:46" ht="51" customHeight="1">
      <c r="A138" s="8" t="s">
        <v>200</v>
      </c>
      <c r="B138" s="8" t="s">
        <v>200</v>
      </c>
      <c r="C138" s="9" t="s">
        <v>188</v>
      </c>
      <c r="D138" s="9" t="s">
        <v>16</v>
      </c>
      <c r="E138" s="9" t="s">
        <v>199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 t="s">
        <v>30</v>
      </c>
      <c r="U138" s="10">
        <v>4545.3</v>
      </c>
      <c r="V138" s="10"/>
      <c r="W138" s="10"/>
      <c r="X138" s="10"/>
      <c r="Y138" s="10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8" t="s">
        <v>200</v>
      </c>
    </row>
    <row r="139" spans="1:46" ht="38.25" customHeight="1">
      <c r="A139" s="8" t="s">
        <v>201</v>
      </c>
      <c r="B139" s="8" t="s">
        <v>245</v>
      </c>
      <c r="C139" s="9" t="s">
        <v>188</v>
      </c>
      <c r="D139" s="9" t="s">
        <v>16</v>
      </c>
      <c r="E139" s="9" t="s">
        <v>202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>
        <v>12792.2</v>
      </c>
      <c r="V139" s="10"/>
      <c r="W139" s="10"/>
      <c r="X139" s="10"/>
      <c r="Y139" s="10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8" t="s">
        <v>201</v>
      </c>
    </row>
    <row r="140" spans="1:46" ht="82.5" customHeight="1">
      <c r="A140" s="12" t="s">
        <v>203</v>
      </c>
      <c r="B140" s="12" t="s">
        <v>246</v>
      </c>
      <c r="C140" s="9" t="s">
        <v>188</v>
      </c>
      <c r="D140" s="9" t="s">
        <v>16</v>
      </c>
      <c r="E140" s="9" t="s">
        <v>202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 t="s">
        <v>23</v>
      </c>
      <c r="U140" s="10">
        <v>12792.2</v>
      </c>
      <c r="V140" s="10"/>
      <c r="W140" s="10"/>
      <c r="X140" s="10"/>
      <c r="Y140" s="10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2" t="s">
        <v>203</v>
      </c>
    </row>
    <row r="141" spans="1:46" ht="25.5" customHeight="1">
      <c r="A141" s="8" t="s">
        <v>204</v>
      </c>
      <c r="B141" s="8" t="s">
        <v>204</v>
      </c>
      <c r="C141" s="9" t="s">
        <v>188</v>
      </c>
      <c r="D141" s="9" t="s">
        <v>16</v>
      </c>
      <c r="E141" s="9" t="s">
        <v>205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">
        <v>18435.6</v>
      </c>
      <c r="V141" s="10"/>
      <c r="W141" s="10"/>
      <c r="X141" s="10"/>
      <c r="Y141" s="10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8" t="s">
        <v>204</v>
      </c>
    </row>
    <row r="142" spans="1:46" ht="39" customHeight="1">
      <c r="A142" s="8" t="s">
        <v>206</v>
      </c>
      <c r="B142" s="8" t="s">
        <v>206</v>
      </c>
      <c r="C142" s="9" t="s">
        <v>188</v>
      </c>
      <c r="D142" s="9" t="s">
        <v>16</v>
      </c>
      <c r="E142" s="9" t="s">
        <v>205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 t="s">
        <v>30</v>
      </c>
      <c r="U142" s="10">
        <v>18435.6</v>
      </c>
      <c r="V142" s="10"/>
      <c r="W142" s="10"/>
      <c r="X142" s="10"/>
      <c r="Y142" s="10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8" t="s">
        <v>206</v>
      </c>
    </row>
    <row r="143" spans="1:46" ht="16.5" customHeight="1">
      <c r="A143" s="5" t="s">
        <v>207</v>
      </c>
      <c r="B143" s="5" t="s">
        <v>207</v>
      </c>
      <c r="C143" s="4" t="s">
        <v>97</v>
      </c>
      <c r="D143" s="4" t="s">
        <v>17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6">
        <v>1534.3</v>
      </c>
      <c r="V143" s="6"/>
      <c r="W143" s="6"/>
      <c r="X143" s="6"/>
      <c r="Y143" s="6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5" t="s">
        <v>207</v>
      </c>
    </row>
    <row r="144" spans="1:46" ht="16.5" customHeight="1">
      <c r="A144" s="8" t="s">
        <v>208</v>
      </c>
      <c r="B144" s="8" t="s">
        <v>208</v>
      </c>
      <c r="C144" s="9" t="s">
        <v>97</v>
      </c>
      <c r="D144" s="9" t="s">
        <v>16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">
        <v>1039.3</v>
      </c>
      <c r="V144" s="10"/>
      <c r="W144" s="10"/>
      <c r="X144" s="10"/>
      <c r="Y144" s="10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8" t="s">
        <v>208</v>
      </c>
    </row>
    <row r="145" spans="1:46" ht="23.25" customHeight="1">
      <c r="A145" s="8" t="s">
        <v>209</v>
      </c>
      <c r="B145" s="8" t="s">
        <v>209</v>
      </c>
      <c r="C145" s="9" t="s">
        <v>97</v>
      </c>
      <c r="D145" s="9" t="s">
        <v>16</v>
      </c>
      <c r="E145" s="9" t="s">
        <v>210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>
        <v>1039.3</v>
      </c>
      <c r="V145" s="10"/>
      <c r="W145" s="10"/>
      <c r="X145" s="10"/>
      <c r="Y145" s="10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8" t="s">
        <v>209</v>
      </c>
    </row>
    <row r="146" spans="1:46" ht="35.25" customHeight="1">
      <c r="A146" s="8" t="s">
        <v>211</v>
      </c>
      <c r="B146" s="8" t="s">
        <v>211</v>
      </c>
      <c r="C146" s="9" t="s">
        <v>97</v>
      </c>
      <c r="D146" s="9" t="s">
        <v>16</v>
      </c>
      <c r="E146" s="9" t="s">
        <v>210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 t="s">
        <v>68</v>
      </c>
      <c r="U146" s="10">
        <v>1039.3</v>
      </c>
      <c r="V146" s="10"/>
      <c r="W146" s="10"/>
      <c r="X146" s="10"/>
      <c r="Y146" s="10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8" t="s">
        <v>211</v>
      </c>
    </row>
    <row r="147" spans="1:46" ht="16.5" customHeight="1">
      <c r="A147" s="8" t="s">
        <v>212</v>
      </c>
      <c r="B147" s="8" t="s">
        <v>212</v>
      </c>
      <c r="C147" s="9" t="s">
        <v>97</v>
      </c>
      <c r="D147" s="9" t="s">
        <v>19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>
        <v>495</v>
      </c>
      <c r="V147" s="10"/>
      <c r="W147" s="10"/>
      <c r="X147" s="10"/>
      <c r="Y147" s="10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8" t="s">
        <v>212</v>
      </c>
    </row>
    <row r="148" spans="1:46" ht="69.75" customHeight="1">
      <c r="A148" s="8" t="s">
        <v>213</v>
      </c>
      <c r="B148" s="8" t="s">
        <v>247</v>
      </c>
      <c r="C148" s="9" t="s">
        <v>97</v>
      </c>
      <c r="D148" s="9" t="s">
        <v>19</v>
      </c>
      <c r="E148" s="9" t="s">
        <v>214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>
        <v>305</v>
      </c>
      <c r="V148" s="10"/>
      <c r="W148" s="10"/>
      <c r="X148" s="10"/>
      <c r="Y148" s="10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8" t="s">
        <v>213</v>
      </c>
    </row>
    <row r="149" spans="1:46" ht="67.5" customHeight="1">
      <c r="A149" s="12" t="s">
        <v>215</v>
      </c>
      <c r="B149" s="12" t="s">
        <v>248</v>
      </c>
      <c r="C149" s="9" t="s">
        <v>97</v>
      </c>
      <c r="D149" s="9" t="s">
        <v>19</v>
      </c>
      <c r="E149" s="9" t="s">
        <v>214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 t="s">
        <v>68</v>
      </c>
      <c r="U149" s="10">
        <v>305</v>
      </c>
      <c r="V149" s="10"/>
      <c r="W149" s="10"/>
      <c r="X149" s="10"/>
      <c r="Y149" s="10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2" t="s">
        <v>215</v>
      </c>
    </row>
    <row r="150" spans="1:46" ht="52.5" customHeight="1">
      <c r="A150" s="8" t="s">
        <v>216</v>
      </c>
      <c r="B150" s="8" t="s">
        <v>249</v>
      </c>
      <c r="C150" s="9" t="s">
        <v>97</v>
      </c>
      <c r="D150" s="9" t="s">
        <v>19</v>
      </c>
      <c r="E150" s="9" t="s">
        <v>217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>
        <v>190</v>
      </c>
      <c r="V150" s="10"/>
      <c r="W150" s="10"/>
      <c r="X150" s="10"/>
      <c r="Y150" s="10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8" t="s">
        <v>216</v>
      </c>
    </row>
    <row r="151" spans="1:46" ht="69" customHeight="1">
      <c r="A151" s="8" t="s">
        <v>218</v>
      </c>
      <c r="B151" s="8" t="s">
        <v>250</v>
      </c>
      <c r="C151" s="9" t="s">
        <v>97</v>
      </c>
      <c r="D151" s="9" t="s">
        <v>19</v>
      </c>
      <c r="E151" s="9" t="s">
        <v>217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 t="s">
        <v>68</v>
      </c>
      <c r="U151" s="10">
        <v>190</v>
      </c>
      <c r="V151" s="10"/>
      <c r="W151" s="10"/>
      <c r="X151" s="10"/>
      <c r="Y151" s="10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8" t="s">
        <v>218</v>
      </c>
    </row>
    <row r="152" spans="1:46" ht="16.5" customHeight="1">
      <c r="A152" s="5" t="s">
        <v>219</v>
      </c>
      <c r="B152" s="5" t="s">
        <v>219</v>
      </c>
      <c r="C152" s="4" t="s">
        <v>55</v>
      </c>
      <c r="D152" s="4" t="s">
        <v>17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6">
        <v>5207.2</v>
      </c>
      <c r="V152" s="6"/>
      <c r="W152" s="6"/>
      <c r="X152" s="6"/>
      <c r="Y152" s="6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5" t="s">
        <v>219</v>
      </c>
    </row>
    <row r="153" spans="1:46" ht="17.25" customHeight="1">
      <c r="A153" s="8" t="s">
        <v>220</v>
      </c>
      <c r="B153" s="8" t="s">
        <v>220</v>
      </c>
      <c r="C153" s="9" t="s">
        <v>55</v>
      </c>
      <c r="D153" s="9" t="s">
        <v>142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0">
        <v>5207.2</v>
      </c>
      <c r="V153" s="10"/>
      <c r="W153" s="10"/>
      <c r="X153" s="10"/>
      <c r="Y153" s="10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8" t="s">
        <v>220</v>
      </c>
    </row>
    <row r="154" spans="1:46" ht="33" customHeight="1">
      <c r="A154" s="8" t="s">
        <v>221</v>
      </c>
      <c r="B154" s="8" t="s">
        <v>221</v>
      </c>
      <c r="C154" s="9" t="s">
        <v>55</v>
      </c>
      <c r="D154" s="9" t="s">
        <v>142</v>
      </c>
      <c r="E154" s="9" t="s">
        <v>222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>
        <v>5207.2</v>
      </c>
      <c r="V154" s="10"/>
      <c r="W154" s="10"/>
      <c r="X154" s="10"/>
      <c r="Y154" s="10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8" t="s">
        <v>221</v>
      </c>
    </row>
    <row r="155" spans="1:46" ht="50.25" customHeight="1">
      <c r="A155" s="8" t="s">
        <v>223</v>
      </c>
      <c r="B155" s="8" t="s">
        <v>223</v>
      </c>
      <c r="C155" s="9" t="s">
        <v>55</v>
      </c>
      <c r="D155" s="9" t="s">
        <v>142</v>
      </c>
      <c r="E155" s="9" t="s">
        <v>222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 t="s">
        <v>30</v>
      </c>
      <c r="U155" s="10">
        <v>5207.2</v>
      </c>
      <c r="V155" s="10"/>
      <c r="W155" s="10"/>
      <c r="X155" s="10"/>
      <c r="Y155" s="10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8" t="s">
        <v>223</v>
      </c>
    </row>
    <row r="156" spans="1:46" ht="21.75" customHeight="1">
      <c r="A156" s="5" t="s">
        <v>224</v>
      </c>
      <c r="B156" s="5" t="s">
        <v>224</v>
      </c>
      <c r="C156" s="4" t="s">
        <v>130</v>
      </c>
      <c r="D156" s="4" t="s">
        <v>17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6">
        <v>1000</v>
      </c>
      <c r="V156" s="6"/>
      <c r="W156" s="6"/>
      <c r="X156" s="6"/>
      <c r="Y156" s="6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5" t="s">
        <v>224</v>
      </c>
    </row>
    <row r="157" spans="1:46" ht="24.75" customHeight="1">
      <c r="A157" s="8" t="s">
        <v>225</v>
      </c>
      <c r="B157" s="8" t="s">
        <v>225</v>
      </c>
      <c r="C157" s="9" t="s">
        <v>130</v>
      </c>
      <c r="D157" s="9" t="s">
        <v>82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0">
        <v>1000</v>
      </c>
      <c r="V157" s="10"/>
      <c r="W157" s="10"/>
      <c r="X157" s="10"/>
      <c r="Y157" s="10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8" t="s">
        <v>225</v>
      </c>
    </row>
    <row r="158" spans="1:46" ht="52.5" customHeight="1">
      <c r="A158" s="8" t="s">
        <v>226</v>
      </c>
      <c r="B158" s="24" t="s">
        <v>251</v>
      </c>
      <c r="C158" s="9" t="s">
        <v>130</v>
      </c>
      <c r="D158" s="9" t="s">
        <v>82</v>
      </c>
      <c r="E158" s="9" t="s">
        <v>227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>
        <v>1000</v>
      </c>
      <c r="V158" s="10"/>
      <c r="W158" s="10"/>
      <c r="X158" s="10"/>
      <c r="Y158" s="10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8" t="s">
        <v>226</v>
      </c>
    </row>
    <row r="159" spans="1:46" ht="66" customHeight="1">
      <c r="A159" s="12" t="s">
        <v>228</v>
      </c>
      <c r="B159" s="12" t="s">
        <v>252</v>
      </c>
      <c r="C159" s="9" t="s">
        <v>130</v>
      </c>
      <c r="D159" s="9" t="s">
        <v>82</v>
      </c>
      <c r="E159" s="9" t="s">
        <v>227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 t="s">
        <v>30</v>
      </c>
      <c r="U159" s="10">
        <v>1000</v>
      </c>
      <c r="V159" s="10"/>
      <c r="W159" s="10"/>
      <c r="X159" s="10"/>
      <c r="Y159" s="10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2" t="s">
        <v>228</v>
      </c>
    </row>
    <row r="160" spans="1:46" ht="16.5" customHeight="1">
      <c r="A160" s="5" t="s">
        <v>229</v>
      </c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6">
        <f>SUM(U12+U54+U58+U70+U93+U124+U129+U143+U152+U156)</f>
        <v>312384.1</v>
      </c>
      <c r="V160" s="6"/>
      <c r="W160" s="6"/>
      <c r="X160" s="6"/>
      <c r="Y160" s="6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5" t="s">
        <v>229</v>
      </c>
    </row>
    <row r="161" ht="15"/>
  </sheetData>
  <sheetProtection/>
  <mergeCells count="34">
    <mergeCell ref="B6:AT6"/>
    <mergeCell ref="E4:V4"/>
    <mergeCell ref="D9:D10"/>
    <mergeCell ref="C9:C10"/>
    <mergeCell ref="AR9:AR10"/>
    <mergeCell ref="AQ9:AQ10"/>
    <mergeCell ref="AL9:AL10"/>
    <mergeCell ref="AS9:AS10"/>
    <mergeCell ref="AN9:AN10"/>
    <mergeCell ref="AO9:AO10"/>
    <mergeCell ref="AT9:AT10"/>
    <mergeCell ref="Y9:Y10"/>
    <mergeCell ref="X9:X10"/>
    <mergeCell ref="W9:W10"/>
    <mergeCell ref="V9:V10"/>
    <mergeCell ref="AB9:AB10"/>
    <mergeCell ref="AC9:AC10"/>
    <mergeCell ref="AJ9:AJ10"/>
    <mergeCell ref="AI9:AI10"/>
    <mergeCell ref="AG9:AG10"/>
    <mergeCell ref="E9:S10"/>
    <mergeCell ref="AP9:AP10"/>
    <mergeCell ref="AK9:AK10"/>
    <mergeCell ref="AM9:AM10"/>
    <mergeCell ref="AH9:AH10"/>
    <mergeCell ref="A9:A10"/>
    <mergeCell ref="AE9:AE10"/>
    <mergeCell ref="Z9:Z10"/>
    <mergeCell ref="U9:U10"/>
    <mergeCell ref="B9:B10"/>
    <mergeCell ref="AF9:AF10"/>
    <mergeCell ref="AA9:AA10"/>
    <mergeCell ref="AD9:AD10"/>
    <mergeCell ref="T9:T10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rep:2.47.0.321</dc:description>
  <cp:lastModifiedBy>Роман</cp:lastModifiedBy>
  <cp:lastPrinted>2019-03-19T14:47:41Z</cp:lastPrinted>
  <dcterms:created xsi:type="dcterms:W3CDTF">2019-03-15T13:11:30Z</dcterms:created>
  <dcterms:modified xsi:type="dcterms:W3CDTF">2019-03-28T14:30:35Z</dcterms:modified>
  <cp:category/>
  <cp:version/>
  <cp:contentType/>
  <cp:contentStatus/>
</cp:coreProperties>
</file>