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\Desktop\10_04_2018_docx13_doc\"/>
    </mc:Choice>
  </mc:AlternateContent>
  <bookViews>
    <workbookView xWindow="0" yWindow="0" windowWidth="24240" windowHeight="12435"/>
  </bookViews>
  <sheets>
    <sheet name="Лист1" sheetId="17" r:id="rId1"/>
  </sheets>
  <definedNames>
    <definedName name="_xlnm._FilterDatabase" localSheetId="0" hidden="1">Лист1!$A$15:$P$61</definedName>
    <definedName name="_xlnm.Print_Titles" localSheetId="0">Лист1!$13:$15</definedName>
  </definedNames>
  <calcPr calcId="162913"/>
</workbook>
</file>

<file path=xl/calcChain.xml><?xml version="1.0" encoding="utf-8"?>
<calcChain xmlns="http://schemas.openxmlformats.org/spreadsheetml/2006/main">
  <c r="L23" i="17" l="1"/>
  <c r="L56" i="17" s="1"/>
  <c r="L43" i="17"/>
  <c r="I43" i="17"/>
  <c r="L38" i="17"/>
  <c r="I38" i="17"/>
  <c r="I56" i="17" s="1"/>
  <c r="G56" i="17" l="1"/>
</calcChain>
</file>

<file path=xl/sharedStrings.xml><?xml version="1.0" encoding="utf-8"?>
<sst xmlns="http://schemas.openxmlformats.org/spreadsheetml/2006/main" count="196" uniqueCount="149">
  <si>
    <t>КОСГУ</t>
  </si>
  <si>
    <t>ИТОГО</t>
  </si>
  <si>
    <t xml:space="preserve">о ходе реализации муниципальной программы </t>
  </si>
  <si>
    <t xml:space="preserve">Реквизиты Постановления (дата, номер, наименование) об утверждении муниципальной программы  (с изменениями) </t>
  </si>
  <si>
    <t>№ п/п</t>
  </si>
  <si>
    <t>Исполнение графика реализации (выполнения) мероприятий муниципальной программы</t>
  </si>
  <si>
    <t xml:space="preserve">Дата утверждения и передачи согласованного технического задания и коммерческих предложений для формирования аукционной документации </t>
  </si>
  <si>
    <t>Срок размещения муниципального заказа в соответствии с планом-графиком</t>
  </si>
  <si>
    <t>ПЛАН, руб.</t>
  </si>
  <si>
    <t>Принято бюджетных обязательств или сумма по МК, руб.</t>
  </si>
  <si>
    <t>За счет субсидии, субвенции из бюджета ЛО</t>
  </si>
  <si>
    <t>За счет средств местного бюджета</t>
  </si>
  <si>
    <t>Наименование мероприятия, адрес выполнения работ</t>
  </si>
  <si>
    <t>ФАКТ
Выполнено работ (услуг) по МК, руб.</t>
  </si>
  <si>
    <t>Заключение МК на выполнение работ по объекту (№ МК, дата, наименование подрядчика)</t>
  </si>
  <si>
    <t>Исполнение мероприятий муниципальной программы</t>
  </si>
  <si>
    <t>Примечание</t>
  </si>
  <si>
    <t>Оказание охранных услуг здания администрации</t>
  </si>
  <si>
    <t>Оказание охранных услуг здания (инв. № 10092)   ЛО, Всеволожский район, п. Воейково, д.87б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</si>
  <si>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</si>
  <si>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</si>
  <si>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</si>
  <si>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Обеспечение абонентских номеров администрации МО Колтушское СП и МКУ "Альтернатива" услугами связи</t>
  </si>
  <si>
    <t>Заправка картриджей</t>
  </si>
  <si>
    <t>Обеспечение  электронного документооборота (Аргос)</t>
  </si>
  <si>
    <t>Обслуживание и консультационные услуги "1-С Предприятие"</t>
  </si>
  <si>
    <t xml:space="preserve">Повышение квалификации работников </t>
  </si>
  <si>
    <t>ОСАГО а/машины</t>
  </si>
  <si>
    <t>Приобретение  хозяйственных, санитарных и расходных  материалов для содержания помещений</t>
  </si>
  <si>
    <t>Приобретение ГСМ</t>
  </si>
  <si>
    <t>Прочие расходы (Госпошлины, штрафы, сборы)</t>
  </si>
  <si>
    <t>О Т Ч Е Т</t>
  </si>
  <si>
    <t xml:space="preserve">Ответственный исполнитель </t>
  </si>
  <si>
    <t>Заместитель главы администрации по направлению</t>
  </si>
  <si>
    <t>(Наименование муниципальной программы в соответствии с постановлением об ее утверждении)</t>
  </si>
  <si>
    <t>Обеспечение деятельности  МКУ "Альтернатива"</t>
  </si>
  <si>
    <t>Техническое содержание и эксплуатация зданий  и помещений д.Колтуши д.32</t>
  </si>
  <si>
    <t>КЦСР</t>
  </si>
  <si>
    <t>КВР</t>
  </si>
  <si>
    <t>ООО "НТПЦ" МК 160 (04/06-17)</t>
  </si>
  <si>
    <t>Денисов Д. В.</t>
  </si>
  <si>
    <t>___________________________</t>
  </si>
  <si>
    <t>К списанию</t>
  </si>
  <si>
    <t>закупка у ед.поставщика</t>
  </si>
  <si>
    <t>Сезонная промывка и опрессовка системы отопления здания администрации (инв. №9237) ЛО, Всеволожский р-он, д. Колтуши, д. 32</t>
  </si>
  <si>
    <t>1.1</t>
  </si>
  <si>
    <t>1.2</t>
  </si>
  <si>
    <t>Оказание услуг по ТО узлов учета т/энергии здания администрации (инв. №9237) ЛО, Всеволожский р-он, д. Колтуши, д. 32</t>
  </si>
  <si>
    <t>1.3</t>
  </si>
  <si>
    <t xml:space="preserve">Коммунальные услуги по содержанию здания (вывоз ЖБО)
</t>
  </si>
  <si>
    <t>1.4</t>
  </si>
  <si>
    <t xml:space="preserve">Коммунальные услуги по содержанию здания (вывоз ТБО)
</t>
  </si>
  <si>
    <t>1.5</t>
  </si>
  <si>
    <t>1.6</t>
  </si>
  <si>
    <t>1.7</t>
  </si>
  <si>
    <t>1.8</t>
  </si>
  <si>
    <t>1.9</t>
  </si>
  <si>
    <t>1.10</t>
  </si>
  <si>
    <t>Противопожарные мероприятия: заключение договора на обслуживание противопожарной сигнализации здания администрации (инв. №9237) ЛО, Всеволожский р-он, д. Колтуши, д. 32</t>
  </si>
  <si>
    <t>1.11</t>
  </si>
  <si>
    <t>1.12</t>
  </si>
  <si>
    <t>Противопожарные мероприятия, заключение договора на обслуживание противопожарной сигнализации (Ленинградская область, Всеволожский район, п. Воейково, д.87б)</t>
  </si>
  <si>
    <t>1.13</t>
  </si>
  <si>
    <t>Противопожарные мероприятия, заключение договора на обслуживание противопожарной сигнализации здания (инв. №14-7272)   ЛО, Всеволожский район, д. Разметелево, д.4</t>
  </si>
  <si>
    <t>1.14</t>
  </si>
  <si>
    <t>Договор на обслуживание и содержание общего имущества многоквартирного дома  д.Разметелево, д.4 (ООО " УК "ЖКК")</t>
  </si>
  <si>
    <t>1.15</t>
  </si>
  <si>
    <t>Камеры видеонаблюдения здания администрации ЛО, Всеволожский р-он, д. Колтуши, д. 32</t>
  </si>
  <si>
    <t>1.16</t>
  </si>
  <si>
    <t>Камеры видеонаблюдения здания администрации  (Ленинградская область, Всеволожский район, п. Воейково, д.87б)</t>
  </si>
  <si>
    <t>1</t>
  </si>
  <si>
    <t>Техническое содержание и эксплуатация зданий и помещений</t>
  </si>
  <si>
    <t>Коммунальные услуги по содержанию здания.  Договор на электроснабжение (Ленинградская область, Всеволожский р-он, д. Колтуши, д. 32)</t>
  </si>
  <si>
    <t>Коммунальные услуги по содержанию здания.  Договор на водоснабжение (Ленинградская область, Всеволожский р-он, д. Колтуши, д. 32)</t>
  </si>
  <si>
    <t>Коммунальные услуги по содержанию здания.  Договор на водоотведение (Ленинградская область, Всеволожский р-он, д. Колтуши, д. 32)</t>
  </si>
  <si>
    <t xml:space="preserve">Коммунальные услуги по содержанию здания.  Договор на теплоснабжение (Ленинградская область, Всеволожский р-он, д. Колтуши, д. 32)
</t>
  </si>
  <si>
    <t>2.1</t>
  </si>
  <si>
    <t>2.2</t>
  </si>
  <si>
    <t>2.3</t>
  </si>
  <si>
    <t>2.4</t>
  </si>
  <si>
    <t>2.5</t>
  </si>
  <si>
    <t>Обеспечение  администрации МО Колтушское СП и МКУ "Альтернатива" услугами интернет соединения</t>
  </si>
  <si>
    <t>2.6</t>
  </si>
  <si>
    <t>2.7</t>
  </si>
  <si>
    <t>2.8</t>
  </si>
  <si>
    <t xml:space="preserve">Оплата услуг "Гарант-Мастер-Аэро"
</t>
  </si>
  <si>
    <t>2.9</t>
  </si>
  <si>
    <t>2.10</t>
  </si>
  <si>
    <t>2.11</t>
  </si>
  <si>
    <t xml:space="preserve">Услуги почты
</t>
  </si>
  <si>
    <t>2.12</t>
  </si>
  <si>
    <t xml:space="preserve">ТО служебной а/машины
</t>
  </si>
  <si>
    <t>2.13</t>
  </si>
  <si>
    <t>2.14</t>
  </si>
  <si>
    <t>2.15</t>
  </si>
  <si>
    <t>Приобретение   канцелярских товаров и принадлежностей  для нужд МКУ "Альтернатива" и администрации МО Колтушское СП</t>
  </si>
  <si>
    <t>2.16</t>
  </si>
  <si>
    <t>2.17</t>
  </si>
  <si>
    <t>2.18</t>
  </si>
  <si>
    <t>Оплата работ и услуг по ГПД (Хартов А.В. – обслуживание ПО паспортных столов)</t>
  </si>
  <si>
    <t>2.19</t>
  </si>
  <si>
    <t>Приобретение ОС</t>
  </si>
  <si>
    <t>2.20</t>
  </si>
  <si>
    <t xml:space="preserve">Покупка запчастей для обслуживания ИКТ </t>
  </si>
  <si>
    <t>2.21</t>
  </si>
  <si>
    <t>Сервисное обслуживание и ремонт ИКТ</t>
  </si>
  <si>
    <t>«Техническое содержание и эксплуатация зданий и сооружений, находящихся в собственности муниципального образования Колтушское сельское поселение Всеволожского муниципального района Ленинградской области в 2018-2020 гг.»</t>
  </si>
  <si>
    <t>Период реализации: 2018-2020 гг.</t>
  </si>
  <si>
    <t>Отчетный период: с 01 января 2018 года по 31 марта 2018 года</t>
  </si>
  <si>
    <t xml:space="preserve">Постановление администрации муниципального образования Колтушское сельское поселение Всеволожского муниципального района Ленинградской области № 389 от 13.11.2017 г. </t>
  </si>
  <si>
    <t>КБК</t>
  </si>
  <si>
    <t>223</t>
  </si>
  <si>
    <t>225</t>
  </si>
  <si>
    <t>310</t>
  </si>
  <si>
    <t>Дог. № 24-18
от 09.01.18.
Привалов П.А. ИП</t>
  </si>
  <si>
    <t>январь 2018</t>
  </si>
  <si>
    <t>Дог. № 01-18/ЖБО
от 09.01.18.
Сметсберг ООО</t>
  </si>
  <si>
    <t>Дог. № 21-18/ТКО
от 09.01.18.
Сметсберг ООО</t>
  </si>
  <si>
    <t>Дог. № 47120000120982
от 01.01.18.
Петербургская сбытовая компания АО</t>
  </si>
  <si>
    <t>Дог. К-5.1-ВС-Б
от 01.01.18.
ЛОКС ООО</t>
  </si>
  <si>
    <t>Дог. № 12/Т-2018
от 29.01.18.
ГТМ-теплосервис ООО</t>
  </si>
  <si>
    <t>30.03.18.</t>
  </si>
  <si>
    <t>апрель 2018</t>
  </si>
  <si>
    <t xml:space="preserve">Дог. 247000032153
247000032153-РТК
от 09.01.18.
Ростелеком ПАО </t>
  </si>
  <si>
    <t>Дог. № 181
от 09.01.18.
Колтушский интернет ООО</t>
  </si>
  <si>
    <t>декабрь 2017</t>
  </si>
  <si>
    <t>30.11.17.</t>
  </si>
  <si>
    <t>Дог. №  03/18
от 09.01.18.
Емельянов О.В. ИП
Дог. № 812583/02/2018от 15.02.18.
СофтБаланс ИТ ООО</t>
  </si>
  <si>
    <t>янв-дек 2018</t>
  </si>
  <si>
    <t>сентябрь 2018</t>
  </si>
  <si>
    <t>Дог. № 6893877
от 13.02.18.
Несте Санкт-Петербург ООО</t>
  </si>
  <si>
    <t>дог. № 1
от 09.01.18.
Хартов А.В.</t>
  </si>
  <si>
    <t>январь 2017</t>
  </si>
  <si>
    <t>Дог. № 617/17-ПЦО
от 01.01.17.
Охранное предприятие "СТАФ СЕКЬЮРИТИ" ООО</t>
  </si>
  <si>
    <t>09.01.18. (закупка у ед.поставщика)</t>
  </si>
  <si>
    <t>01.01.18. (закупка у ед.поставщика)</t>
  </si>
  <si>
    <t>29.01.18. (закупка у ед.поставщика)</t>
  </si>
  <si>
    <t>01.01.17. (закупка у ед.поставщика)</t>
  </si>
  <si>
    <t>Штатное расписание, утвержденное Приказом № 10 от 11.12.17.</t>
  </si>
  <si>
    <t>декабрь 2018</t>
  </si>
  <si>
    <t>09.01.18.
15.02.18. 
(закупка у ед.поставщика)</t>
  </si>
  <si>
    <t>14.03.2018 (закупка у ед.поставщика)</t>
  </si>
  <si>
    <t>дог. № 24/03-18
от 14.03.18.
Авто-Сити ООО</t>
  </si>
  <si>
    <t>11.12.17.</t>
  </si>
  <si>
    <t>АО № 1
от 20.03.18.
Денисов Д.В.</t>
  </si>
  <si>
    <t>июн-сент 2018</t>
  </si>
  <si>
    <t>май 2018</t>
  </si>
  <si>
    <t xml:space="preserve">Приложение 10 
к постановлению от 10.04.2018 г № 178
</t>
  </si>
  <si>
    <t>Слинчак Р.А.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</si>
</sst>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0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6" fillId="0" borderId="0" xfId="0" applyFont="1"/>
    <xf numFmtId="0" fontId="6" fillId="0" borderId="0" xfId="0" applyFont="1" applyAlignment="1">
      <alignment wrapText="1"/>
    </xf>
    <xf numFmtId="0" fontId="2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4" fontId="6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vertical="center"/>
    </xf>
    <xf numFmtId="4" fontId="4" fillId="0" borderId="0" xfId="0" applyNumberFormat="1" applyFont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center" wrapText="1"/>
    </xf>
    <xf numFmtId="0" fontId="10" fillId="2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center" wrapText="1"/>
    </xf>
    <xf numFmtId="49" fontId="7" fillId="0" borderId="6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right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4" fontId="3" fillId="0" borderId="2" xfId="0" applyNumberFormat="1" applyFont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1" fillId="0" borderId="3" xfId="0" applyFont="1" applyBorder="1" applyAlignment="1"/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4" xfId="0" applyFont="1" applyBorder="1" applyAlignment="1"/>
    <xf numFmtId="0" fontId="0" fillId="0" borderId="4" xfId="0" applyBorder="1" applyAlignment="1"/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abSelected="1" view="pageBreakPreview" zoomScale="90" zoomScaleNormal="95" zoomScaleSheetLayoutView="90" workbookViewId="0">
      <selection activeCell="A4" sqref="A4:M4"/>
    </sheetView>
  </sheetViews>
  <sheetFormatPr defaultRowHeight="12.75" x14ac:dyDescent="0.2"/>
  <cols>
    <col min="1" max="1" width="5" style="12" customWidth="1"/>
    <col min="2" max="2" width="30.5703125" style="13" customWidth="1"/>
    <col min="3" max="3" width="13.85546875" style="42" customWidth="1"/>
    <col min="4" max="4" width="13.42578125" style="52" customWidth="1"/>
    <col min="5" max="5" width="15.7109375" style="8" customWidth="1"/>
    <col min="6" max="6" width="12" style="1" customWidth="1"/>
    <col min="7" max="7" width="13.28515625" style="14" customWidth="1"/>
    <col min="8" max="8" width="11.28515625" style="15" customWidth="1"/>
    <col min="9" max="9" width="13.5703125" style="14" customWidth="1"/>
    <col min="10" max="10" width="11" style="14" hidden="1" customWidth="1"/>
    <col min="11" max="11" width="8.140625" style="15" customWidth="1"/>
    <col min="12" max="12" width="13" style="14" customWidth="1"/>
    <col min="13" max="13" width="11.85546875" style="44" customWidth="1"/>
    <col min="14" max="16" width="0" style="12" hidden="1" customWidth="1"/>
    <col min="17" max="17" width="13.85546875" style="39" hidden="1" customWidth="1"/>
    <col min="18" max="16384" width="9.140625" style="12"/>
  </cols>
  <sheetData>
    <row r="1" spans="1:18" ht="27" customHeight="1" x14ac:dyDescent="0.2">
      <c r="K1" s="80" t="s">
        <v>147</v>
      </c>
      <c r="L1" s="80"/>
      <c r="M1" s="80"/>
    </row>
    <row r="2" spans="1:18" x14ac:dyDescent="0.2">
      <c r="A2" s="84" t="s">
        <v>31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8" x14ac:dyDescent="0.2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8" ht="31.5" customHeight="1" x14ac:dyDescent="0.2">
      <c r="A4" s="85" t="s">
        <v>106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8" s="4" customFormat="1" x14ac:dyDescent="0.2">
      <c r="A5" s="92" t="s">
        <v>34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Q5" s="40"/>
    </row>
    <row r="6" spans="1:18" x14ac:dyDescent="0.2">
      <c r="A6" s="1"/>
      <c r="B6" s="16"/>
      <c r="C6" s="15"/>
      <c r="D6" s="53"/>
      <c r="E6" s="15"/>
      <c r="M6" s="24"/>
    </row>
    <row r="7" spans="1:18" x14ac:dyDescent="0.2">
      <c r="A7" s="12" t="s">
        <v>107</v>
      </c>
      <c r="E7" s="15"/>
    </row>
    <row r="8" spans="1:18" x14ac:dyDescent="0.2">
      <c r="A8" s="12" t="s">
        <v>108</v>
      </c>
      <c r="E8" s="15"/>
    </row>
    <row r="9" spans="1:18" x14ac:dyDescent="0.2">
      <c r="E9" s="15"/>
    </row>
    <row r="10" spans="1:18" ht="26.25" customHeight="1" x14ac:dyDescent="0.2">
      <c r="A10" s="86" t="s">
        <v>109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8" s="4" customFormat="1" ht="12" x14ac:dyDescent="0.2">
      <c r="A11" s="4" t="s">
        <v>3</v>
      </c>
      <c r="B11" s="5"/>
      <c r="C11" s="43"/>
      <c r="D11" s="54"/>
      <c r="E11" s="8"/>
      <c r="F11" s="9"/>
      <c r="G11" s="10"/>
      <c r="H11" s="8"/>
      <c r="I11" s="10"/>
      <c r="J11" s="10"/>
      <c r="K11" s="8"/>
      <c r="L11" s="10"/>
      <c r="M11" s="44"/>
      <c r="Q11" s="40"/>
    </row>
    <row r="13" spans="1:18" ht="26.25" customHeight="1" x14ac:dyDescent="0.2">
      <c r="A13" s="87" t="s">
        <v>4</v>
      </c>
      <c r="B13" s="87" t="s">
        <v>12</v>
      </c>
      <c r="C13" s="87" t="s">
        <v>5</v>
      </c>
      <c r="D13" s="87"/>
      <c r="E13" s="87"/>
      <c r="F13" s="81" t="s">
        <v>15</v>
      </c>
      <c r="G13" s="81"/>
      <c r="H13" s="81"/>
      <c r="I13" s="81"/>
      <c r="J13" s="81"/>
      <c r="K13" s="81"/>
      <c r="L13" s="81"/>
      <c r="M13" s="82" t="s">
        <v>16</v>
      </c>
      <c r="N13" s="87" t="s">
        <v>0</v>
      </c>
      <c r="O13" s="87" t="s">
        <v>37</v>
      </c>
      <c r="P13" s="99" t="s">
        <v>38</v>
      </c>
      <c r="Q13" s="87" t="s">
        <v>42</v>
      </c>
      <c r="R13" s="97"/>
    </row>
    <row r="14" spans="1:18" ht="34.5" customHeight="1" x14ac:dyDescent="0.2">
      <c r="A14" s="87"/>
      <c r="B14" s="87"/>
      <c r="C14" s="87" t="s">
        <v>6</v>
      </c>
      <c r="D14" s="89" t="s">
        <v>7</v>
      </c>
      <c r="E14" s="81" t="s">
        <v>14</v>
      </c>
      <c r="F14" s="81" t="s">
        <v>8</v>
      </c>
      <c r="G14" s="81"/>
      <c r="H14" s="81" t="s">
        <v>9</v>
      </c>
      <c r="I14" s="81"/>
      <c r="J14" s="57"/>
      <c r="K14" s="81" t="s">
        <v>13</v>
      </c>
      <c r="L14" s="81"/>
      <c r="M14" s="82"/>
      <c r="N14" s="87"/>
      <c r="O14" s="87"/>
      <c r="P14" s="100"/>
      <c r="Q14" s="87"/>
      <c r="R14" s="97"/>
    </row>
    <row r="15" spans="1:18" ht="87" customHeight="1" x14ac:dyDescent="0.2">
      <c r="A15" s="88"/>
      <c r="B15" s="88"/>
      <c r="C15" s="88"/>
      <c r="D15" s="90"/>
      <c r="E15" s="91"/>
      <c r="F15" s="34" t="s">
        <v>10</v>
      </c>
      <c r="G15" s="35" t="s">
        <v>11</v>
      </c>
      <c r="H15" s="38" t="s">
        <v>10</v>
      </c>
      <c r="I15" s="35" t="s">
        <v>11</v>
      </c>
      <c r="J15" s="35" t="s">
        <v>110</v>
      </c>
      <c r="K15" s="34" t="s">
        <v>10</v>
      </c>
      <c r="L15" s="35" t="s">
        <v>11</v>
      </c>
      <c r="M15" s="83"/>
      <c r="N15" s="88" t="s">
        <v>0</v>
      </c>
      <c r="O15" s="88" t="s">
        <v>37</v>
      </c>
      <c r="P15" s="100"/>
      <c r="Q15" s="87"/>
      <c r="R15" s="97"/>
    </row>
    <row r="16" spans="1:18" ht="12.75" customHeight="1" x14ac:dyDescent="0.2">
      <c r="A16" s="98" t="s">
        <v>36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33"/>
    </row>
    <row r="17" spans="1:18" ht="24" x14ac:dyDescent="0.2">
      <c r="A17" s="59" t="s">
        <v>70</v>
      </c>
      <c r="B17" s="60" t="s">
        <v>71</v>
      </c>
      <c r="C17" s="36"/>
      <c r="D17" s="66"/>
      <c r="F17" s="36"/>
      <c r="G17" s="37"/>
      <c r="H17" s="36"/>
      <c r="I17" s="37"/>
      <c r="J17" s="64"/>
      <c r="K17" s="36"/>
      <c r="L17" s="37"/>
      <c r="M17" s="36"/>
      <c r="N17" s="1">
        <v>225</v>
      </c>
      <c r="O17" s="1">
        <v>113</v>
      </c>
      <c r="Q17" s="47"/>
    </row>
    <row r="18" spans="1:18" s="6" customFormat="1" ht="48" x14ac:dyDescent="0.2">
      <c r="A18" s="58" t="s">
        <v>45</v>
      </c>
      <c r="B18" s="61" t="s">
        <v>44</v>
      </c>
      <c r="C18" s="11"/>
      <c r="D18" s="45" t="s">
        <v>145</v>
      </c>
      <c r="E18" s="21"/>
      <c r="F18" s="7"/>
      <c r="G18" s="20">
        <v>20000</v>
      </c>
      <c r="H18" s="7"/>
      <c r="I18" s="20"/>
      <c r="J18" s="65">
        <v>225</v>
      </c>
      <c r="K18" s="7"/>
      <c r="L18" s="20"/>
      <c r="M18" s="11"/>
      <c r="N18" s="2"/>
      <c r="O18" s="2"/>
      <c r="Q18" s="48"/>
    </row>
    <row r="19" spans="1:18" ht="45.75" customHeight="1" x14ac:dyDescent="0.2">
      <c r="A19" s="58" t="s">
        <v>46</v>
      </c>
      <c r="B19" s="61" t="s">
        <v>47</v>
      </c>
      <c r="C19" s="11" t="s">
        <v>134</v>
      </c>
      <c r="D19" s="45" t="s">
        <v>115</v>
      </c>
      <c r="E19" s="21" t="s">
        <v>114</v>
      </c>
      <c r="F19" s="11"/>
      <c r="G19" s="20">
        <v>34000</v>
      </c>
      <c r="H19" s="11"/>
      <c r="I19" s="20">
        <v>23000</v>
      </c>
      <c r="J19" s="65">
        <v>225</v>
      </c>
      <c r="K19" s="11"/>
      <c r="L19" s="20">
        <v>5750</v>
      </c>
      <c r="M19" s="11"/>
      <c r="N19" s="1"/>
      <c r="O19" s="1"/>
      <c r="Q19" s="49"/>
    </row>
    <row r="20" spans="1:18" ht="42.75" customHeight="1" x14ac:dyDescent="0.2">
      <c r="A20" s="58" t="s">
        <v>48</v>
      </c>
      <c r="B20" s="62" t="s">
        <v>49</v>
      </c>
      <c r="C20" s="11" t="s">
        <v>134</v>
      </c>
      <c r="D20" s="45" t="s">
        <v>115</v>
      </c>
      <c r="E20" s="21" t="s">
        <v>116</v>
      </c>
      <c r="F20" s="11"/>
      <c r="G20" s="20">
        <v>25000</v>
      </c>
      <c r="H20" s="11"/>
      <c r="I20" s="20">
        <v>25000</v>
      </c>
      <c r="J20" s="65">
        <v>223</v>
      </c>
      <c r="K20" s="11"/>
      <c r="L20" s="20">
        <v>1200</v>
      </c>
      <c r="M20" s="11"/>
      <c r="N20" s="1"/>
      <c r="O20" s="1"/>
      <c r="Q20" s="49"/>
    </row>
    <row r="21" spans="1:18" ht="47.25" customHeight="1" x14ac:dyDescent="0.2">
      <c r="A21" s="58" t="s">
        <v>50</v>
      </c>
      <c r="B21" s="62" t="s">
        <v>51</v>
      </c>
      <c r="C21" s="11" t="s">
        <v>134</v>
      </c>
      <c r="D21" s="45" t="s">
        <v>115</v>
      </c>
      <c r="E21" s="21" t="s">
        <v>117</v>
      </c>
      <c r="F21" s="17"/>
      <c r="G21" s="20">
        <v>20000</v>
      </c>
      <c r="H21" s="18"/>
      <c r="I21" s="20">
        <v>19250</v>
      </c>
      <c r="J21" s="65">
        <v>225</v>
      </c>
      <c r="K21" s="18"/>
      <c r="L21" s="20">
        <v>4125</v>
      </c>
      <c r="M21" s="18"/>
      <c r="N21" s="1"/>
      <c r="O21" s="1"/>
      <c r="Q21" s="49"/>
    </row>
    <row r="22" spans="1:18" ht="24" x14ac:dyDescent="0.2">
      <c r="A22" s="58" t="s">
        <v>52</v>
      </c>
      <c r="B22" s="61" t="s">
        <v>17</v>
      </c>
      <c r="C22" s="11"/>
      <c r="D22" s="45" t="s">
        <v>146</v>
      </c>
      <c r="E22" s="21"/>
      <c r="F22" s="17"/>
      <c r="G22" s="20">
        <v>139900</v>
      </c>
      <c r="H22" s="18"/>
      <c r="I22" s="68"/>
      <c r="J22" s="68"/>
      <c r="K22" s="69"/>
      <c r="L22" s="68"/>
      <c r="M22" s="18"/>
      <c r="N22" s="1"/>
      <c r="O22" s="1"/>
      <c r="Q22" s="49"/>
    </row>
    <row r="23" spans="1:18" ht="72" x14ac:dyDescent="0.2">
      <c r="A23" s="58" t="s">
        <v>53</v>
      </c>
      <c r="B23" s="62" t="s">
        <v>72</v>
      </c>
      <c r="C23" s="11" t="s">
        <v>135</v>
      </c>
      <c r="D23" s="45" t="s">
        <v>115</v>
      </c>
      <c r="E23" s="21" t="s">
        <v>118</v>
      </c>
      <c r="F23" s="17"/>
      <c r="G23" s="20">
        <v>750000</v>
      </c>
      <c r="H23" s="18"/>
      <c r="I23" s="20">
        <v>750000</v>
      </c>
      <c r="J23" s="65" t="s">
        <v>111</v>
      </c>
      <c r="K23" s="18"/>
      <c r="L23" s="20">
        <f>104494.17+28769.34</f>
        <v>133263.51</v>
      </c>
      <c r="M23" s="18"/>
      <c r="N23" s="1"/>
      <c r="O23" s="1"/>
      <c r="Q23" s="31"/>
    </row>
    <row r="24" spans="1:18" ht="48" x14ac:dyDescent="0.2">
      <c r="A24" s="58" t="s">
        <v>54</v>
      </c>
      <c r="B24" s="62" t="s">
        <v>73</v>
      </c>
      <c r="C24" s="11" t="s">
        <v>135</v>
      </c>
      <c r="D24" s="45" t="s">
        <v>115</v>
      </c>
      <c r="E24" s="21" t="s">
        <v>119</v>
      </c>
      <c r="F24" s="26"/>
      <c r="G24" s="20">
        <v>33000</v>
      </c>
      <c r="H24" s="26"/>
      <c r="I24" s="20">
        <v>32067.68</v>
      </c>
      <c r="J24" s="65" t="s">
        <v>111</v>
      </c>
      <c r="K24" s="26"/>
      <c r="L24" s="20">
        <v>5371.54</v>
      </c>
      <c r="M24" s="18"/>
      <c r="N24" s="1"/>
      <c r="O24" s="1"/>
      <c r="Q24" s="50"/>
    </row>
    <row r="25" spans="1:18" ht="46.5" customHeight="1" x14ac:dyDescent="0.2">
      <c r="A25" s="58" t="s">
        <v>55</v>
      </c>
      <c r="B25" s="62" t="s">
        <v>74</v>
      </c>
      <c r="C25" s="11"/>
      <c r="D25" s="45"/>
      <c r="E25" s="21"/>
      <c r="F25" s="26"/>
      <c r="G25" s="20">
        <v>0</v>
      </c>
      <c r="H25" s="26"/>
      <c r="I25" s="20"/>
      <c r="J25" s="65"/>
      <c r="K25" s="26"/>
      <c r="L25" s="20"/>
      <c r="M25" s="18"/>
      <c r="N25" s="1"/>
      <c r="O25" s="1"/>
      <c r="Q25" s="31"/>
    </row>
    <row r="26" spans="1:18" ht="45.75" customHeight="1" x14ac:dyDescent="0.2">
      <c r="A26" s="58" t="s">
        <v>56</v>
      </c>
      <c r="B26" s="62" t="s">
        <v>75</v>
      </c>
      <c r="C26" s="11" t="s">
        <v>136</v>
      </c>
      <c r="D26" s="45" t="s">
        <v>115</v>
      </c>
      <c r="E26" s="67" t="s">
        <v>120</v>
      </c>
      <c r="F26" s="17"/>
      <c r="G26" s="20">
        <v>600000</v>
      </c>
      <c r="H26" s="18"/>
      <c r="I26" s="20">
        <v>535149.21</v>
      </c>
      <c r="J26" s="65" t="s">
        <v>111</v>
      </c>
      <c r="K26" s="18"/>
      <c r="L26" s="20">
        <v>183031.21</v>
      </c>
      <c r="M26" s="18"/>
      <c r="N26" s="1"/>
      <c r="O26" s="1"/>
      <c r="Q26" s="49"/>
      <c r="R26" s="32"/>
    </row>
    <row r="27" spans="1:18" ht="57.75" customHeight="1" x14ac:dyDescent="0.2">
      <c r="A27" s="58" t="s">
        <v>57</v>
      </c>
      <c r="B27" s="62" t="s">
        <v>58</v>
      </c>
      <c r="C27" s="11"/>
      <c r="D27" s="45" t="s">
        <v>128</v>
      </c>
      <c r="E27" s="21"/>
      <c r="F27" s="28"/>
      <c r="G27" s="20">
        <v>44000</v>
      </c>
      <c r="H27" s="29"/>
      <c r="I27" s="20"/>
      <c r="J27" s="65" t="s">
        <v>112</v>
      </c>
      <c r="K27" s="29"/>
      <c r="L27" s="20"/>
      <c r="M27" s="18"/>
      <c r="N27" s="1"/>
      <c r="O27" s="1"/>
      <c r="Q27" s="31"/>
    </row>
    <row r="28" spans="1:18" ht="72" customHeight="1" x14ac:dyDescent="0.2">
      <c r="A28" s="58" t="s">
        <v>59</v>
      </c>
      <c r="B28" s="61" t="s">
        <v>18</v>
      </c>
      <c r="C28" s="11" t="s">
        <v>137</v>
      </c>
      <c r="D28" s="45" t="s">
        <v>132</v>
      </c>
      <c r="E28" s="21" t="s">
        <v>133</v>
      </c>
      <c r="F28" s="28"/>
      <c r="G28" s="20">
        <v>68304</v>
      </c>
      <c r="H28" s="29"/>
      <c r="I28" s="20">
        <v>5192</v>
      </c>
      <c r="J28" s="65">
        <v>226</v>
      </c>
      <c r="K28" s="18"/>
      <c r="L28" s="20">
        <v>5192</v>
      </c>
      <c r="M28" s="18"/>
      <c r="N28" s="1"/>
      <c r="O28" s="1"/>
      <c r="Q28" s="31"/>
    </row>
    <row r="29" spans="1:18" ht="57.75" customHeight="1" x14ac:dyDescent="0.2">
      <c r="A29" s="58" t="s">
        <v>60</v>
      </c>
      <c r="B29" s="61" t="s">
        <v>61</v>
      </c>
      <c r="C29" s="11"/>
      <c r="D29" s="45"/>
      <c r="E29" s="21"/>
      <c r="F29" s="28"/>
      <c r="G29" s="20">
        <v>0</v>
      </c>
      <c r="H29" s="29"/>
      <c r="I29" s="20"/>
      <c r="J29" s="65"/>
      <c r="K29" s="29"/>
      <c r="L29" s="20"/>
      <c r="M29" s="18"/>
      <c r="N29" s="1"/>
      <c r="O29" s="1"/>
      <c r="Q29" s="31"/>
    </row>
    <row r="30" spans="1:18" ht="60" customHeight="1" x14ac:dyDescent="0.2">
      <c r="A30" s="58" t="s">
        <v>62</v>
      </c>
      <c r="B30" s="62" t="s">
        <v>63</v>
      </c>
      <c r="C30" s="11"/>
      <c r="D30" s="45"/>
      <c r="E30" s="21"/>
      <c r="F30" s="28"/>
      <c r="G30" s="20">
        <v>0</v>
      </c>
      <c r="H30" s="29"/>
      <c r="I30" s="20"/>
      <c r="J30" s="65"/>
      <c r="K30" s="29"/>
      <c r="L30" s="20"/>
      <c r="M30" s="18"/>
      <c r="N30" s="1"/>
      <c r="O30" s="1"/>
      <c r="Q30" s="31"/>
    </row>
    <row r="31" spans="1:18" ht="47.25" customHeight="1" x14ac:dyDescent="0.2">
      <c r="A31" s="58" t="s">
        <v>64</v>
      </c>
      <c r="B31" s="62" t="s">
        <v>65</v>
      </c>
      <c r="C31" s="11"/>
      <c r="D31" s="45"/>
      <c r="E31" s="21"/>
      <c r="F31" s="28"/>
      <c r="G31" s="20">
        <v>0</v>
      </c>
      <c r="H31" s="29"/>
      <c r="I31" s="20"/>
      <c r="J31" s="65"/>
      <c r="K31" s="29"/>
      <c r="L31" s="20"/>
      <c r="M31" s="18"/>
      <c r="N31" s="1"/>
      <c r="O31" s="1"/>
      <c r="Q31" s="31"/>
    </row>
    <row r="32" spans="1:18" ht="35.25" customHeight="1" x14ac:dyDescent="0.2">
      <c r="A32" s="58" t="s">
        <v>66</v>
      </c>
      <c r="B32" s="62" t="s">
        <v>67</v>
      </c>
      <c r="C32" s="11" t="s">
        <v>121</v>
      </c>
      <c r="D32" s="45" t="s">
        <v>122</v>
      </c>
      <c r="E32" s="21"/>
      <c r="F32" s="28"/>
      <c r="G32" s="20">
        <v>174700</v>
      </c>
      <c r="H32" s="29"/>
      <c r="I32" s="20"/>
      <c r="J32" s="65" t="s">
        <v>113</v>
      </c>
      <c r="K32" s="29"/>
      <c r="L32" s="20"/>
      <c r="M32" s="18"/>
      <c r="N32" s="1"/>
      <c r="O32" s="1"/>
      <c r="Q32" s="31"/>
    </row>
    <row r="33" spans="1:17" ht="48.75" customHeight="1" x14ac:dyDescent="0.2">
      <c r="A33" s="58" t="s">
        <v>68</v>
      </c>
      <c r="B33" s="62" t="s">
        <v>69</v>
      </c>
      <c r="C33" s="11"/>
      <c r="D33" s="45"/>
      <c r="E33" s="21"/>
      <c r="F33" s="28"/>
      <c r="G33" s="20">
        <v>0</v>
      </c>
      <c r="H33" s="29"/>
      <c r="I33" s="20"/>
      <c r="J33" s="65"/>
      <c r="K33" s="29"/>
      <c r="L33" s="20"/>
      <c r="M33" s="18"/>
      <c r="N33" s="1"/>
      <c r="O33" s="1"/>
      <c r="Q33" s="31"/>
    </row>
    <row r="34" spans="1:17" ht="28.5" customHeight="1" x14ac:dyDescent="0.2">
      <c r="A34" s="72">
        <v>2</v>
      </c>
      <c r="B34" s="70" t="s">
        <v>35</v>
      </c>
      <c r="C34" s="71"/>
      <c r="D34" s="71"/>
      <c r="E34" s="71"/>
      <c r="F34" s="17"/>
      <c r="G34" s="27"/>
      <c r="H34" s="18"/>
      <c r="I34" s="27"/>
      <c r="J34" s="65"/>
      <c r="K34" s="18"/>
      <c r="L34" s="20"/>
      <c r="M34" s="18"/>
      <c r="N34" s="1"/>
      <c r="O34" s="1"/>
      <c r="Q34" s="31"/>
    </row>
    <row r="35" spans="1:17" ht="60" x14ac:dyDescent="0.2">
      <c r="A35" s="58" t="s">
        <v>76</v>
      </c>
      <c r="B35" s="62" t="s">
        <v>19</v>
      </c>
      <c r="C35" s="18" t="s">
        <v>143</v>
      </c>
      <c r="D35" s="51" t="s">
        <v>128</v>
      </c>
      <c r="E35" s="21" t="s">
        <v>138</v>
      </c>
      <c r="F35" s="17"/>
      <c r="G35" s="20">
        <v>9361117.3200000003</v>
      </c>
      <c r="H35" s="18"/>
      <c r="I35" s="20">
        <v>1472236.86</v>
      </c>
      <c r="J35" s="65"/>
      <c r="K35" s="18"/>
      <c r="L35" s="20">
        <v>1472236.86</v>
      </c>
      <c r="M35" s="18"/>
      <c r="N35" s="1"/>
      <c r="O35" s="1"/>
      <c r="Q35" s="31"/>
    </row>
    <row r="36" spans="1:17" ht="48" x14ac:dyDescent="0.2">
      <c r="A36" s="58" t="s">
        <v>77</v>
      </c>
      <c r="B36" s="62" t="s">
        <v>20</v>
      </c>
      <c r="C36" s="18"/>
      <c r="D36" s="51" t="s">
        <v>128</v>
      </c>
      <c r="E36" s="21"/>
      <c r="F36" s="17"/>
      <c r="G36" s="20">
        <v>2827057.02</v>
      </c>
      <c r="H36" s="18"/>
      <c r="I36" s="20">
        <v>356051.31</v>
      </c>
      <c r="J36" s="65"/>
      <c r="K36" s="18"/>
      <c r="L36" s="20">
        <v>356051.31</v>
      </c>
      <c r="M36" s="18"/>
      <c r="N36" s="1"/>
      <c r="O36" s="1"/>
      <c r="Q36" s="31"/>
    </row>
    <row r="37" spans="1:17" ht="36" x14ac:dyDescent="0.2">
      <c r="A37" s="58" t="s">
        <v>78</v>
      </c>
      <c r="B37" s="62" t="s">
        <v>21</v>
      </c>
      <c r="C37" s="18"/>
      <c r="D37" s="51" t="s">
        <v>128</v>
      </c>
      <c r="E37" s="21"/>
      <c r="F37" s="17"/>
      <c r="G37" s="20">
        <v>28800</v>
      </c>
      <c r="H37" s="18"/>
      <c r="I37" s="20">
        <v>4800</v>
      </c>
      <c r="J37" s="65"/>
      <c r="K37" s="18"/>
      <c r="L37" s="20">
        <v>4800</v>
      </c>
      <c r="M37" s="18"/>
      <c r="N37" s="1"/>
      <c r="O37" s="1"/>
      <c r="Q37" s="31"/>
    </row>
    <row r="38" spans="1:17" ht="57" customHeight="1" x14ac:dyDescent="0.2">
      <c r="A38" s="58" t="s">
        <v>79</v>
      </c>
      <c r="B38" s="62" t="s">
        <v>22</v>
      </c>
      <c r="C38" s="11" t="s">
        <v>134</v>
      </c>
      <c r="D38" s="45" t="s">
        <v>115</v>
      </c>
      <c r="E38" s="21" t="s">
        <v>123</v>
      </c>
      <c r="F38" s="17"/>
      <c r="G38" s="20">
        <v>220000</v>
      </c>
      <c r="H38" s="18"/>
      <c r="I38" s="20">
        <f>156000+18000</f>
        <v>174000</v>
      </c>
      <c r="J38" s="65"/>
      <c r="K38" s="18"/>
      <c r="L38" s="20">
        <f>10290.43+497.91</f>
        <v>10788.34</v>
      </c>
      <c r="M38" s="18"/>
      <c r="N38" s="1"/>
      <c r="O38" s="1"/>
      <c r="Q38" s="49"/>
    </row>
    <row r="39" spans="1:17" ht="48" x14ac:dyDescent="0.2">
      <c r="A39" s="58" t="s">
        <v>80</v>
      </c>
      <c r="B39" s="62" t="s">
        <v>81</v>
      </c>
      <c r="C39" s="11" t="s">
        <v>134</v>
      </c>
      <c r="D39" s="45" t="s">
        <v>115</v>
      </c>
      <c r="E39" s="21" t="s">
        <v>124</v>
      </c>
      <c r="F39" s="17"/>
      <c r="G39" s="20">
        <v>89000</v>
      </c>
      <c r="H39" s="18"/>
      <c r="I39" s="20">
        <v>88800</v>
      </c>
      <c r="J39" s="65"/>
      <c r="K39" s="18"/>
      <c r="L39" s="20">
        <v>14800</v>
      </c>
      <c r="M39" s="18"/>
      <c r="N39" s="1"/>
      <c r="O39" s="1"/>
      <c r="Q39" s="49"/>
    </row>
    <row r="40" spans="1:17" ht="24" x14ac:dyDescent="0.2">
      <c r="A40" s="58" t="s">
        <v>82</v>
      </c>
      <c r="B40" s="61" t="s">
        <v>23</v>
      </c>
      <c r="C40" s="11" t="s">
        <v>43</v>
      </c>
      <c r="D40" s="51" t="s">
        <v>128</v>
      </c>
      <c r="E40" s="21"/>
      <c r="F40" s="17"/>
      <c r="G40" s="20">
        <v>20000</v>
      </c>
      <c r="H40" s="18"/>
      <c r="I40" s="20"/>
      <c r="J40" s="65"/>
      <c r="K40" s="18"/>
      <c r="L40" s="20"/>
      <c r="M40" s="18"/>
      <c r="N40" s="1"/>
      <c r="O40" s="1"/>
      <c r="Q40" s="31"/>
    </row>
    <row r="41" spans="1:17" ht="24" x14ac:dyDescent="0.2">
      <c r="A41" s="58" t="s">
        <v>83</v>
      </c>
      <c r="B41" s="61" t="s">
        <v>24</v>
      </c>
      <c r="C41" s="11" t="s">
        <v>43</v>
      </c>
      <c r="D41" s="51" t="s">
        <v>139</v>
      </c>
      <c r="E41" s="21"/>
      <c r="F41" s="17"/>
      <c r="G41" s="20">
        <v>7500</v>
      </c>
      <c r="H41" s="18"/>
      <c r="I41" s="20"/>
      <c r="J41" s="65"/>
      <c r="K41" s="18"/>
      <c r="L41" s="20"/>
      <c r="M41" s="18"/>
      <c r="N41" s="1"/>
      <c r="O41" s="1"/>
      <c r="Q41" s="31"/>
    </row>
    <row r="42" spans="1:17" ht="36" x14ac:dyDescent="0.2">
      <c r="A42" s="58" t="s">
        <v>84</v>
      </c>
      <c r="B42" s="62" t="s">
        <v>85</v>
      </c>
      <c r="C42" s="18" t="s">
        <v>126</v>
      </c>
      <c r="D42" s="51" t="s">
        <v>125</v>
      </c>
      <c r="E42" s="21" t="s">
        <v>39</v>
      </c>
      <c r="F42" s="17"/>
      <c r="G42" s="20">
        <v>414000</v>
      </c>
      <c r="H42" s="18"/>
      <c r="I42" s="20">
        <v>399600</v>
      </c>
      <c r="J42" s="65"/>
      <c r="K42" s="18"/>
      <c r="L42" s="20">
        <v>66600</v>
      </c>
      <c r="M42" s="18"/>
      <c r="N42" s="1"/>
      <c r="O42" s="1"/>
      <c r="Q42" s="49"/>
    </row>
    <row r="43" spans="1:17" ht="102" customHeight="1" x14ac:dyDescent="0.2">
      <c r="A43" s="58" t="s">
        <v>86</v>
      </c>
      <c r="B43" s="62" t="s">
        <v>25</v>
      </c>
      <c r="C43" s="11" t="s">
        <v>140</v>
      </c>
      <c r="D43" s="51" t="s">
        <v>115</v>
      </c>
      <c r="E43" s="21" t="s">
        <v>127</v>
      </c>
      <c r="F43" s="17"/>
      <c r="G43" s="20">
        <v>200000</v>
      </c>
      <c r="H43" s="18"/>
      <c r="I43" s="20">
        <f>99000+29664</f>
        <v>128664</v>
      </c>
      <c r="J43" s="65"/>
      <c r="K43" s="18"/>
      <c r="L43" s="20">
        <f>22500+29664</f>
        <v>52164</v>
      </c>
      <c r="M43" s="18"/>
      <c r="N43" s="1"/>
      <c r="O43" s="1"/>
      <c r="Q43" s="31"/>
    </row>
    <row r="44" spans="1:17" ht="24" x14ac:dyDescent="0.2">
      <c r="A44" s="58" t="s">
        <v>87</v>
      </c>
      <c r="B44" s="62" t="s">
        <v>26</v>
      </c>
      <c r="C44" s="11" t="s">
        <v>43</v>
      </c>
      <c r="D44" s="51" t="s">
        <v>128</v>
      </c>
      <c r="E44" s="21"/>
      <c r="F44" s="17"/>
      <c r="G44" s="20">
        <v>50000</v>
      </c>
      <c r="H44" s="18"/>
      <c r="I44" s="20"/>
      <c r="J44" s="65"/>
      <c r="K44" s="18"/>
      <c r="L44" s="30"/>
      <c r="M44" s="94"/>
      <c r="N44" s="1"/>
      <c r="O44" s="1"/>
      <c r="Q44" s="31"/>
    </row>
    <row r="45" spans="1:17" ht="36" x14ac:dyDescent="0.2">
      <c r="A45" s="58" t="s">
        <v>88</v>
      </c>
      <c r="B45" s="62" t="s">
        <v>89</v>
      </c>
      <c r="C45" s="11" t="s">
        <v>43</v>
      </c>
      <c r="D45" s="51" t="s">
        <v>128</v>
      </c>
      <c r="E45" s="21"/>
      <c r="F45" s="17"/>
      <c r="G45" s="37">
        <v>5000</v>
      </c>
      <c r="H45" s="18"/>
      <c r="I45" s="20"/>
      <c r="J45" s="65"/>
      <c r="K45" s="18"/>
      <c r="L45" s="20"/>
      <c r="M45" s="95"/>
      <c r="N45" s="1"/>
      <c r="O45" s="1"/>
      <c r="Q45" s="31"/>
    </row>
    <row r="46" spans="1:17" ht="36" x14ac:dyDescent="0.2">
      <c r="A46" s="58" t="s">
        <v>90</v>
      </c>
      <c r="B46" s="62" t="s">
        <v>91</v>
      </c>
      <c r="C46" s="11" t="s">
        <v>141</v>
      </c>
      <c r="D46" s="51" t="s">
        <v>115</v>
      </c>
      <c r="E46" s="21" t="s">
        <v>142</v>
      </c>
      <c r="F46" s="17"/>
      <c r="G46" s="20">
        <v>100000</v>
      </c>
      <c r="H46" s="18"/>
      <c r="I46" s="20">
        <v>100000</v>
      </c>
      <c r="J46" s="65"/>
      <c r="K46" s="18"/>
      <c r="L46" s="20"/>
      <c r="M46" s="18"/>
      <c r="N46" s="1"/>
      <c r="O46" s="1"/>
      <c r="Q46" s="31"/>
    </row>
    <row r="47" spans="1:17" ht="24" x14ac:dyDescent="0.2">
      <c r="A47" s="58" t="s">
        <v>92</v>
      </c>
      <c r="B47" s="62" t="s">
        <v>27</v>
      </c>
      <c r="C47" s="11" t="s">
        <v>43</v>
      </c>
      <c r="D47" s="51" t="s">
        <v>129</v>
      </c>
      <c r="E47" s="21"/>
      <c r="F47" s="17"/>
      <c r="G47" s="20">
        <v>12000</v>
      </c>
      <c r="H47" s="18"/>
      <c r="I47" s="20"/>
      <c r="J47" s="65"/>
      <c r="K47" s="18"/>
      <c r="L47" s="20"/>
      <c r="M47" s="18"/>
      <c r="N47" s="1"/>
      <c r="O47" s="1"/>
      <c r="Q47" s="31"/>
    </row>
    <row r="48" spans="1:17" ht="36" x14ac:dyDescent="0.2">
      <c r="A48" s="58" t="s">
        <v>93</v>
      </c>
      <c r="B48" s="62" t="s">
        <v>28</v>
      </c>
      <c r="C48" s="11" t="s">
        <v>43</v>
      </c>
      <c r="D48" s="51" t="s">
        <v>128</v>
      </c>
      <c r="E48" s="21" t="s">
        <v>144</v>
      </c>
      <c r="F48" s="17"/>
      <c r="G48" s="20">
        <v>50000</v>
      </c>
      <c r="H48" s="18"/>
      <c r="I48" s="20">
        <v>2833</v>
      </c>
      <c r="J48" s="65"/>
      <c r="K48" s="18"/>
      <c r="L48" s="20">
        <v>2833</v>
      </c>
      <c r="M48" s="18"/>
      <c r="N48" s="1"/>
      <c r="O48" s="1"/>
      <c r="Q48" s="31"/>
    </row>
    <row r="49" spans="1:17" ht="48" x14ac:dyDescent="0.2">
      <c r="A49" s="58" t="s">
        <v>94</v>
      </c>
      <c r="B49" s="62" t="s">
        <v>95</v>
      </c>
      <c r="C49" s="11" t="s">
        <v>43</v>
      </c>
      <c r="D49" s="51" t="s">
        <v>128</v>
      </c>
      <c r="E49" s="21"/>
      <c r="F49" s="17"/>
      <c r="G49" s="20">
        <v>50000</v>
      </c>
      <c r="H49" s="18"/>
      <c r="I49" s="20"/>
      <c r="J49" s="65"/>
      <c r="K49" s="18"/>
      <c r="L49" s="20"/>
      <c r="M49" s="18"/>
      <c r="N49" s="1"/>
      <c r="O49" s="1"/>
      <c r="Q49" s="31"/>
    </row>
    <row r="50" spans="1:17" ht="48" x14ac:dyDescent="0.2">
      <c r="A50" s="58" t="s">
        <v>96</v>
      </c>
      <c r="B50" s="62" t="s">
        <v>29</v>
      </c>
      <c r="C50" s="11" t="s">
        <v>43</v>
      </c>
      <c r="D50" s="51" t="s">
        <v>115</v>
      </c>
      <c r="E50" s="21" t="s">
        <v>130</v>
      </c>
      <c r="F50" s="17"/>
      <c r="G50" s="20">
        <v>150000</v>
      </c>
      <c r="H50" s="18"/>
      <c r="I50" s="20">
        <v>100000</v>
      </c>
      <c r="J50" s="65"/>
      <c r="K50" s="18"/>
      <c r="L50" s="20">
        <v>20000</v>
      </c>
      <c r="M50" s="18"/>
      <c r="N50" s="1"/>
      <c r="O50" s="1"/>
      <c r="Q50" s="31"/>
    </row>
    <row r="51" spans="1:17" ht="24" x14ac:dyDescent="0.2">
      <c r="A51" s="58" t="s">
        <v>97</v>
      </c>
      <c r="B51" s="62" t="s">
        <v>30</v>
      </c>
      <c r="C51" s="18"/>
      <c r="D51" s="51" t="s">
        <v>128</v>
      </c>
      <c r="E51" s="21"/>
      <c r="F51" s="17"/>
      <c r="G51" s="20">
        <v>5000</v>
      </c>
      <c r="H51" s="18"/>
      <c r="I51" s="20"/>
      <c r="J51" s="65"/>
      <c r="K51" s="18"/>
      <c r="L51" s="20"/>
      <c r="M51" s="18"/>
      <c r="N51" s="1"/>
      <c r="O51" s="1"/>
      <c r="Q51" s="31"/>
    </row>
    <row r="52" spans="1:17" ht="42" customHeight="1" x14ac:dyDescent="0.2">
      <c r="A52" s="58" t="s">
        <v>98</v>
      </c>
      <c r="B52" s="62" t="s">
        <v>99</v>
      </c>
      <c r="C52" s="11" t="s">
        <v>134</v>
      </c>
      <c r="D52" s="51" t="s">
        <v>115</v>
      </c>
      <c r="E52" s="21" t="s">
        <v>131</v>
      </c>
      <c r="F52" s="17"/>
      <c r="G52" s="20">
        <v>106764</v>
      </c>
      <c r="H52" s="18"/>
      <c r="I52" s="20">
        <v>106764</v>
      </c>
      <c r="J52" s="65"/>
      <c r="K52" s="18"/>
      <c r="L52" s="20">
        <v>17794</v>
      </c>
      <c r="M52" s="18"/>
      <c r="N52" s="1"/>
      <c r="O52" s="1"/>
      <c r="Q52" s="31"/>
    </row>
    <row r="53" spans="1:17" ht="39" customHeight="1" x14ac:dyDescent="0.2">
      <c r="A53" s="58" t="s">
        <v>100</v>
      </c>
      <c r="B53" s="62" t="s">
        <v>101</v>
      </c>
      <c r="C53" s="11" t="s">
        <v>43</v>
      </c>
      <c r="D53" s="51" t="s">
        <v>128</v>
      </c>
      <c r="E53" s="21"/>
      <c r="F53" s="17"/>
      <c r="G53" s="20">
        <v>100000</v>
      </c>
      <c r="H53" s="18"/>
      <c r="I53" s="20"/>
      <c r="J53" s="65"/>
      <c r="K53" s="18"/>
      <c r="L53" s="20"/>
      <c r="M53" s="18"/>
      <c r="N53" s="1"/>
      <c r="O53" s="1"/>
      <c r="Q53" s="56"/>
    </row>
    <row r="54" spans="1:17" ht="24" x14ac:dyDescent="0.2">
      <c r="A54" s="58" t="s">
        <v>102</v>
      </c>
      <c r="B54" s="63" t="s">
        <v>103</v>
      </c>
      <c r="C54" s="11" t="s">
        <v>43</v>
      </c>
      <c r="D54" s="51" t="s">
        <v>128</v>
      </c>
      <c r="E54" s="21"/>
      <c r="F54" s="17"/>
      <c r="G54" s="20">
        <v>50000</v>
      </c>
      <c r="H54" s="18"/>
      <c r="I54" s="20"/>
      <c r="J54" s="65"/>
      <c r="K54" s="18"/>
      <c r="L54" s="20"/>
      <c r="M54" s="18"/>
      <c r="N54" s="1"/>
      <c r="O54" s="1"/>
      <c r="Q54" s="31"/>
    </row>
    <row r="55" spans="1:17" ht="24" x14ac:dyDescent="0.2">
      <c r="A55" s="58" t="s">
        <v>104</v>
      </c>
      <c r="B55" s="63" t="s">
        <v>105</v>
      </c>
      <c r="C55" s="11" t="s">
        <v>43</v>
      </c>
      <c r="D55" s="51" t="s">
        <v>128</v>
      </c>
      <c r="E55" s="21"/>
      <c r="F55" s="17"/>
      <c r="G55" s="20">
        <v>50000</v>
      </c>
      <c r="H55" s="18"/>
      <c r="I55" s="20"/>
      <c r="J55" s="65"/>
      <c r="K55" s="18"/>
      <c r="L55" s="20"/>
      <c r="M55" s="18"/>
      <c r="N55" s="1"/>
      <c r="O55" s="1"/>
      <c r="Q55" s="31"/>
    </row>
    <row r="56" spans="1:17" s="6" customFormat="1" x14ac:dyDescent="0.2">
      <c r="A56" s="74"/>
      <c r="B56" s="75" t="s">
        <v>1</v>
      </c>
      <c r="C56" s="48"/>
      <c r="D56" s="76"/>
      <c r="E56" s="77"/>
      <c r="F56" s="78"/>
      <c r="G56" s="27">
        <f>SUM(G17:G55)</f>
        <v>15805142.34</v>
      </c>
      <c r="H56" s="27"/>
      <c r="I56" s="27">
        <f>SUM(I18:I55)</f>
        <v>4323408.0600000005</v>
      </c>
      <c r="J56" s="27"/>
      <c r="K56" s="27"/>
      <c r="L56" s="27">
        <f>SUM(L18:L55)</f>
        <v>2356000.77</v>
      </c>
      <c r="M56" s="27"/>
      <c r="Q56" s="79"/>
    </row>
    <row r="57" spans="1:17" x14ac:dyDescent="0.2">
      <c r="L57" s="19"/>
      <c r="M57" s="46"/>
    </row>
    <row r="58" spans="1:17" s="22" customFormat="1" ht="12" x14ac:dyDescent="0.2">
      <c r="A58" s="22" t="s">
        <v>32</v>
      </c>
      <c r="B58" s="23"/>
      <c r="C58" s="73" t="s">
        <v>41</v>
      </c>
      <c r="D58" s="55"/>
      <c r="E58" s="24" t="s">
        <v>40</v>
      </c>
      <c r="F58" s="3"/>
      <c r="G58" s="25"/>
      <c r="H58" s="24"/>
      <c r="I58" s="25"/>
      <c r="J58" s="25"/>
      <c r="K58" s="24"/>
      <c r="M58" s="44"/>
      <c r="Q58" s="41"/>
    </row>
    <row r="59" spans="1:17" s="22" customFormat="1" ht="12" x14ac:dyDescent="0.2">
      <c r="B59" s="23"/>
      <c r="C59" s="44"/>
      <c r="D59" s="55"/>
      <c r="E59" s="24"/>
      <c r="F59" s="3"/>
      <c r="G59" s="25"/>
      <c r="H59" s="24"/>
      <c r="I59" s="25"/>
      <c r="J59" s="25"/>
      <c r="K59" s="24"/>
      <c r="M59" s="44"/>
      <c r="Q59" s="41"/>
    </row>
    <row r="60" spans="1:17" s="22" customFormat="1" ht="12" x14ac:dyDescent="0.2">
      <c r="A60" s="22" t="s">
        <v>33</v>
      </c>
      <c r="B60" s="23"/>
      <c r="C60" s="44"/>
      <c r="D60" s="55"/>
      <c r="E60" s="24" t="s">
        <v>148</v>
      </c>
      <c r="F60" s="3"/>
      <c r="G60" s="25"/>
      <c r="H60" s="24"/>
      <c r="I60" s="25"/>
      <c r="J60" s="25"/>
      <c r="K60" s="24"/>
      <c r="M60" s="44"/>
      <c r="Q60" s="41"/>
    </row>
    <row r="61" spans="1:17" s="22" customFormat="1" ht="12" x14ac:dyDescent="0.2">
      <c r="A61" s="96">
        <v>43199</v>
      </c>
      <c r="B61" s="96"/>
      <c r="C61" s="44"/>
      <c r="D61" s="55"/>
      <c r="E61" s="24"/>
      <c r="F61" s="3"/>
      <c r="G61" s="25"/>
      <c r="H61" s="24"/>
      <c r="I61" s="25"/>
      <c r="J61" s="25"/>
      <c r="K61" s="24"/>
      <c r="L61" s="25"/>
      <c r="M61" s="44"/>
      <c r="Q61" s="41"/>
    </row>
  </sheetData>
  <autoFilter ref="A15:P61"/>
  <mergeCells count="25">
    <mergeCell ref="Q13:Q15"/>
    <mergeCell ref="R13:R15"/>
    <mergeCell ref="A16:Q16"/>
    <mergeCell ref="P13:P15"/>
    <mergeCell ref="N13:N15"/>
    <mergeCell ref="O13:O15"/>
    <mergeCell ref="C13:E13"/>
    <mergeCell ref="M44:M45"/>
    <mergeCell ref="A61:B61"/>
    <mergeCell ref="K1:M1"/>
    <mergeCell ref="F13:L13"/>
    <mergeCell ref="M13:M15"/>
    <mergeCell ref="K14:L14"/>
    <mergeCell ref="A2:M2"/>
    <mergeCell ref="A3:M3"/>
    <mergeCell ref="A4:M4"/>
    <mergeCell ref="A10:M10"/>
    <mergeCell ref="F14:G14"/>
    <mergeCell ref="H14:I14"/>
    <mergeCell ref="A13:A15"/>
    <mergeCell ref="B13:B15"/>
    <mergeCell ref="C14:C15"/>
    <mergeCell ref="D14:D15"/>
    <mergeCell ref="E14:E15"/>
    <mergeCell ref="A5:M5"/>
  </mergeCells>
  <pageMargins left="0.31496062992125984" right="0.31496062992125984" top="0.74803149606299213" bottom="0.35433070866141736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800845</dc:creator>
  <dc:description>POI HSSF rep:2.33.0.126</dc:description>
  <cp:lastModifiedBy>Пользователь</cp:lastModifiedBy>
  <cp:lastPrinted>2018-05-10T07:34:09Z</cp:lastPrinted>
  <dcterms:created xsi:type="dcterms:W3CDTF">2014-10-09T07:02:09Z</dcterms:created>
  <dcterms:modified xsi:type="dcterms:W3CDTF">2018-05-10T10:20:28Z</dcterms:modified>
</cp:coreProperties>
</file>