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01.10.2017" sheetId="14" r:id="rId1"/>
  </sheets>
  <calcPr calcId="125725"/>
</workbook>
</file>

<file path=xl/calcChain.xml><?xml version="1.0" encoding="utf-8"?>
<calcChain xmlns="http://schemas.openxmlformats.org/spreadsheetml/2006/main">
  <c r="K55" i="14"/>
  <c r="G55"/>
  <c r="K46"/>
  <c r="I46"/>
  <c r="H46"/>
  <c r="F46"/>
  <c r="G46"/>
  <c r="J46"/>
  <c r="J53" l="1"/>
  <c r="K53"/>
  <c r="I53"/>
  <c r="G53" l="1"/>
  <c r="K40"/>
  <c r="K54" s="1"/>
  <c r="J40"/>
  <c r="J54" s="1"/>
  <c r="I40"/>
  <c r="H40"/>
  <c r="I54" l="1"/>
  <c r="F40"/>
  <c r="F54" s="1"/>
  <c r="A30" l="1"/>
  <c r="A33" s="1"/>
  <c r="A34" s="1"/>
  <c r="A35" s="1"/>
  <c r="G22"/>
  <c r="G40" s="1"/>
  <c r="G54" s="1"/>
  <c r="A20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<sst xmlns="http://schemas.openxmlformats.org/spreadsheetml/2006/main" count="91" uniqueCount="84">
  <si>
    <t>№ п.п</t>
  </si>
  <si>
    <t>1 Капитальный ремонт и ремонт автомобильных дорог общего пользования местного значения:</t>
  </si>
  <si>
    <t>Итого:</t>
  </si>
  <si>
    <t>2 Содержание автомобильных дорог общего пользования муниципального значения:</t>
  </si>
  <si>
    <t>3 Прочие расходы на поддержание в нормативном состоянии муниципальных автомобильных дорог и их элементов:</t>
  </si>
  <si>
    <t>проверка на соответствие требованиям Российского законодательства и нормативным документам сметной документации</t>
  </si>
  <si>
    <t>услуги по техническому надзору и контролю</t>
  </si>
  <si>
    <t>Всего:</t>
  </si>
  <si>
    <t>лабораторные испытания отобранных образцов (кернов)</t>
  </si>
  <si>
    <t>Ремонт проезда к дворовой территории многоквартирных домов д. Старая, на участке ул.Верхняя, от д.№10 до д.№14 (СМ15565)</t>
  </si>
  <si>
    <t>Ремонт проезда к дворовой территории многоквартирных домов д. Старая, на участке ул.Верхняя,  д.№22 (СМ15565)</t>
  </si>
  <si>
    <t>выполнение работ по зимней уборке автомобильных дорог и их элементов механизированным способом в МО Колтушское СП</t>
  </si>
  <si>
    <t>выполнение работ по весенней и осенней уборке автомобильных дорог и их элементов механизированным способом в МО Колтушское СП</t>
  </si>
  <si>
    <t>выполнение работ по летней уборке автомобильных дорог и их элементов механизированным способом в МО Колтушское СП</t>
  </si>
  <si>
    <t>Ремонт проезда к дворовой территории многоквартирных домов д. Старая, на участке ул.Верхняя, у д.№16 (СМ15565)</t>
  </si>
  <si>
    <t>Ремонт проезда к дворовой территории многоквартирных домов на участке от дома №1, до дома №4 д.Хапо-Ое (СМ15095)</t>
  </si>
  <si>
    <t>ремонт автомобильных дорог по адресу: Ленинградская область Всеволожский район, дер. Разметелево (проезд от ул. Дерибасовская до базы; проезд от ул. Дерибасовская до ул. Тухтарова; проезд по ул. Тухтарова до Виркинского переулка)(СМ15105)</t>
  </si>
  <si>
    <t>ямочный ремонт автомобильной дороги д. Бор, ул. Петровская, от Воейковского шоссе по всей длине (СМ16009)</t>
  </si>
  <si>
    <t>ремонт тротуара в д. Аро,  ул. Мелиораторов от д.№7 до Колтушского шоссе.(СМ15328)</t>
  </si>
  <si>
    <t>замена трубы водоотвода дороги в д. Манушкино, около ТП (СМ15089)</t>
  </si>
  <si>
    <t>ремонт автомобильной дороги д. Вирки, центральная улица от д.№7 до д.№60б (СМ15073), д. Коркино, от д.№26 до д.№36 (СМ16010), д. Озерки-1. по центральной улицы деревни от д.№1а до д.№18 (СМ16011), д. Токкари, от д.№8 до д.№4а, с выходом в с. Павлово (СМ15463), д. Хязельки, от д.№3г до д.№8 (СМ15330), д. Лиголамби, от д.№8б до ул. Лесная д.№14 (развилка) (СМ15331), д. Старая, ул. 1-я Баррикадная от д.№15 до д.№25 (СМ15566)</t>
  </si>
  <si>
    <t>ремонт автомобильной дороги д. Колбино, центральная дорога от въезда в деревню со стороны д. Токкари и до выезда на Колтушское шоссе к развилке Всеволожск-Воейково-Разметелево-Колтуши (СМ15462), мест. Карьер Мяглово, ул. Железнодорожная от шоссе СПБ-п. Свердлова-г. Всеволожск до дома №18 (СМ15074), д. Канисты, от д.№14 до д.№62 (СМ15330)</t>
  </si>
  <si>
    <t>ремонт автомобильной дороги по адресу: Ленинградская область Всеволожский район, д. Старая, ул.1-я Баррикадная, ул. 2-я Баррикадная (СМ 15566)</t>
  </si>
  <si>
    <t>Ремонт автомобильной дороги д.Хапо-Ое на участке от ул.Шоссейная до д.№8 (СМ 15095)</t>
  </si>
  <si>
    <t>Ремонт автомобильной дороги в д. Старая по пер.Школьный на участке от дома №12 до дома №14а - здание МОУ "Колтушская СОШ имени ак. И.П.Павлова "</t>
  </si>
  <si>
    <t>Ямочный ремонт асфальтобетонного покрытия по адресу: п. Воейково; д. Разметелево; д. Старая, ул. Верхняя; д. Старая, пер. Школьный</t>
  </si>
  <si>
    <t>Ремонт участков автомобильных дорог в дер. Разметелево, обеспечивающих подъезд к зданию учреждения №1 МОУ "Разметелевская СОШ": 1) пер.Виркинский на участке от автомобильной дороги СПб-Свердлова-Всеволожск до дома № 7а (здание котельной №7); 2) пер Школьный  от пер. Виркинский д№7а до здания учреждения №1 МОУ "Разметелевская СОШ"</t>
  </si>
  <si>
    <t>Ремонт автомобильной дороги в дер. Разметелево от дома №22 по пер. Школьный до здания учреждения №1 МОУ "Разметелевская СОШ"</t>
  </si>
  <si>
    <t>проведение работ по технической инвентаризации и постановке на кадастровый учет автомобильных дорог</t>
  </si>
  <si>
    <t>Ремонт автомобильной дороги по адресу д.Разметелево, пер.Виркинский на участке от ул. Туктарова в сторону ул.Яблоневая(СМ 15105)</t>
  </si>
  <si>
    <t>обустройство и ремонт пешеходных дорожек по адресу: Ленинградская область, всеволожский р-он, д. Старая, Школьный пер., напротив дома № 12 до начальной школы; д. Старая, ул.Верхняя, напротив дома № 20 за детским садом, д. Старая, ул. Верхняя возле д. 16</t>
  </si>
  <si>
    <t>ремонт внутренней дорожной сети в населенных пунктах д. Аро (1378м2); д. Вирки (733м2); д. Колбино (500м2); д. Манушкино (370м2); местечко Карьер Мяглово (550м2); д.Орово (550м2); д. Озерки (733м2); д. Токкари (370м2); д. Хязельки (370м2); д. Канисты (370м2); д.Ёксолово (370м2); д.Воейково (370м2); д.Старая Пустошь (370м2); д.Новая Пустошь (370м2); д. Лиголамби (220м2);</t>
  </si>
  <si>
    <t xml:space="preserve">выполнение работ по ямочному ремонту асфальтобетонного покрытия по адресу:д.Аро; д. Разметелево; д. Старая, ул. Верхняя; </t>
  </si>
  <si>
    <t>выполнение работ по ямочному ремонту асфальтобетонного покрытия по адресу: д.Красная Горка, д.Орово, д.Токкари, д.Хязельки, д.Канисты, п.Воейково, д.Старая, пер.Школьный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</si>
  <si>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</si>
  <si>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</si>
  <si>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>примечание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</si>
  <si>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</si>
  <si>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</si>
  <si>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</si>
  <si>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</si>
  <si>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</si>
  <si>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</si>
  <si>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</si>
  <si>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</si>
  <si>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</si>
  <si>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>№ 14/17 от 07.06.2017 ООО ВАН-ДОРСТРОЙ</t>
  </si>
  <si>
    <t>№ 22/17 от 03.07.2017 ООО ВАН-ДОРСТРОЙ</t>
  </si>
  <si>
    <t>№23/17 от 03.07.2017 ООО Миг-Строй</t>
  </si>
  <si>
    <t>№ 24/17 от 03.07.2017 ООО ВАН-ДОРСТРОЙ</t>
  </si>
  <si>
    <t>№ 19/17 от 05.07.2017 ООО ВАН-ДОРСТРОЙ</t>
  </si>
  <si>
    <t>№ 20/17 от 12.07.2017 ООО ВАН-ДОРСТРОЙ</t>
  </si>
  <si>
    <t>№ 21/17 от 03.07.2017 ООО А.Г.А.-Строй</t>
  </si>
  <si>
    <t>№ 37/17 от 28.08.2017 ООО Изумруд</t>
  </si>
  <si>
    <t>№ 75/16 от 04.11.2016 ООО ВАН-ДОРСТРОЙ</t>
  </si>
  <si>
    <t>переходящий</t>
  </si>
  <si>
    <t>№ 64/16 от 30.09.2016 ООО А.Г.А.-Строй</t>
  </si>
  <si>
    <t>№ 81/16 от 15.12.2016 ООО А.Г.А.-Строй</t>
  </si>
  <si>
    <t>№ 40/17 от 10.09.2017 ООО ВАН-ДОРСТРОЙ</t>
  </si>
  <si>
    <t>№ 39/17 от 28.08.2017 ООО ВАН-ДОРСТРОЙ</t>
  </si>
  <si>
    <t>№ 47/17 от 22.09.2017 ООО ВАН-ДОРСТРОЙ</t>
  </si>
  <si>
    <t>№ 05/17 от 30.12.2016 ООО Сметсберг</t>
  </si>
  <si>
    <t>№ 06/17 от 25.04.2017 ООО Сметсберг</t>
  </si>
  <si>
    <t>№13/17 от 22.05.2017 ООО Сметсберг</t>
  </si>
  <si>
    <t>ООО ЦИНИНС</t>
  </si>
  <si>
    <t>ООО Эксперт, ООО Профконтроль</t>
  </si>
  <si>
    <t>Приложение 2</t>
  </si>
  <si>
    <t xml:space="preserve">К постановлению </t>
  </si>
  <si>
    <t>Отчет</t>
  </si>
  <si>
    <t xml:space="preserve">о ходе реализации муниципальной программы </t>
  </si>
  <si>
    <t>Всеволожского муниципального района Ленинградской области в 2017 году»</t>
  </si>
  <si>
    <t>Период реализации: 2017 год</t>
  </si>
  <si>
    <t>«Обеспечение функционирования и развития дорожной инфраструктуры муниципального образования Колтушское сельское поселение</t>
  </si>
  <si>
    <t>Постановление №492 от 14.11.2016г. (с изменениями, внесенными постановлением №571 от 23.12.2016 г., №34 от 07.02.2017г., №61 от 03.03.2017г., №140 от 04.05.2017г., №191 от 15.06.2017г., № 269 от 04.08.2017г.)</t>
  </si>
  <si>
    <t>исполнитель   Мясников И.Н.</t>
  </si>
  <si>
    <t>врио главы администрации МО Колтушское СП  Слинчак Р.А.</t>
  </si>
  <si>
    <t>№ 54/17 от 20.11.2017 ООО Светпром</t>
  </si>
  <si>
    <t>№ 58/17 от 27.11.2017 ООО Меромакс</t>
  </si>
  <si>
    <t>Отчетный период: с 01.01.2017 года по 31.12.2017 года.</t>
  </si>
  <si>
    <t>№ 49/17 от 13.10.2017 ООО ДТМ-Групп</t>
  </si>
  <si>
    <t>Разработка схемы дислокации дорожных  знаков  на территории п.Воейково, д. Аро</t>
  </si>
  <si>
    <t xml:space="preserve">выполнение работ по зимней уборке автомобильных дорог и их элементов механизированным способом в МО Колтушское СП в период с 01.01.2018 по 14.04.2018г </t>
  </si>
  <si>
    <t>№04/18 от 22.05.2017 ООО Комфорт-М</t>
  </si>
  <si>
    <t>От 10.01.2018 №10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</si>
</sst>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2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" xfId="0" applyBorder="1"/>
    <xf numFmtId="4" fontId="2" fillId="2" borderId="1" xfId="0" applyNumberFormat="1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0" fillId="0" borderId="1" xfId="0" applyNumberFormat="1" applyBorder="1"/>
    <xf numFmtId="4" fontId="2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9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1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17" fontId="0" fillId="2" borderId="1" xfId="0" applyNumberFormat="1" applyFill="1" applyBorder="1"/>
    <xf numFmtId="0" fontId="1" fillId="0" borderId="0" xfId="0" applyFont="1"/>
    <xf numFmtId="4" fontId="1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view="pageBreakPreview" zoomScale="60" zoomScaleNormal="100" workbookViewId="0">
      <selection activeCell="B2" sqref="B2"/>
    </sheetView>
  </sheetViews>
  <sheetFormatPr defaultRowHeight="15"/>
  <cols>
    <col min="1" max="1" width="3.5703125" customWidth="1"/>
    <col min="2" max="2" width="27.5703125" customWidth="1"/>
    <col min="3" max="3" width="16.42578125" customWidth="1"/>
    <col min="4" max="4" width="15.5703125" customWidth="1"/>
    <col min="5" max="5" width="17.5703125" customWidth="1"/>
    <col min="6" max="6" width="15.28515625" customWidth="1"/>
    <col min="7" max="7" width="16.28515625" customWidth="1"/>
    <col min="8" max="8" width="15.28515625" customWidth="1"/>
    <col min="9" max="9" width="13" customWidth="1"/>
    <col min="10" max="10" width="14.5703125" customWidth="1"/>
    <col min="11" max="11" width="15.140625" customWidth="1"/>
    <col min="12" max="12" width="11.140625" customWidth="1"/>
    <col min="16" max="16" width="18.42578125" customWidth="1"/>
  </cols>
  <sheetData>
    <row r="1" spans="1:12" ht="15.75">
      <c r="K1" s="26"/>
      <c r="L1" s="25" t="s">
        <v>66</v>
      </c>
    </row>
    <row r="2" spans="1:12" ht="15.75">
      <c r="K2" s="26"/>
      <c r="L2" s="25" t="s">
        <v>67</v>
      </c>
    </row>
    <row r="3" spans="1:12" ht="15.75">
      <c r="K3" s="26"/>
      <c r="L3" s="25" t="s">
        <v>83</v>
      </c>
    </row>
    <row r="4" spans="1:12" ht="15.75">
      <c r="K4" s="26"/>
      <c r="L4" s="26"/>
    </row>
    <row r="5" spans="1:12" ht="15.75">
      <c r="K5" s="27"/>
      <c r="L5" s="27"/>
    </row>
    <row r="6" spans="1:12" ht="15.75">
      <c r="F6" s="29" t="s">
        <v>68</v>
      </c>
      <c r="K6" s="27"/>
      <c r="L6" s="27"/>
    </row>
    <row r="7" spans="1:12" ht="15.75">
      <c r="F7" s="29" t="s">
        <v>69</v>
      </c>
      <c r="K7" s="27"/>
      <c r="L7" s="27"/>
    </row>
    <row r="8" spans="1:12" ht="15.75">
      <c r="B8" s="43" t="s">
        <v>72</v>
      </c>
      <c r="C8" s="43"/>
      <c r="D8" s="43"/>
      <c r="E8" s="43"/>
      <c r="F8" s="43"/>
      <c r="G8" s="43"/>
      <c r="H8" s="43"/>
      <c r="I8" s="43"/>
      <c r="J8" s="43"/>
      <c r="K8" s="43"/>
      <c r="L8" s="27"/>
    </row>
    <row r="9" spans="1:12" ht="15.75">
      <c r="F9" s="30" t="s">
        <v>70</v>
      </c>
      <c r="K9" s="27"/>
      <c r="L9" s="27"/>
    </row>
    <row r="10" spans="1:12" ht="15.75">
      <c r="A10" t="s">
        <v>71</v>
      </c>
      <c r="F10" s="30"/>
      <c r="K10" s="27"/>
      <c r="L10" s="27"/>
    </row>
    <row r="11" spans="1:12" ht="15.75">
      <c r="A11" t="s">
        <v>78</v>
      </c>
      <c r="F11" s="30"/>
      <c r="K11" s="27"/>
      <c r="L11" s="27"/>
    </row>
    <row r="12" spans="1:12">
      <c r="A12" s="44" t="s">
        <v>73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28"/>
    </row>
    <row r="14" spans="1:12" ht="45.75" customHeight="1">
      <c r="A14" s="47" t="s">
        <v>0</v>
      </c>
      <c r="B14" s="47" t="s">
        <v>44</v>
      </c>
      <c r="C14" s="62" t="s">
        <v>34</v>
      </c>
      <c r="D14" s="63"/>
      <c r="E14" s="64"/>
      <c r="F14" s="62" t="s">
        <v>35</v>
      </c>
      <c r="G14" s="63"/>
      <c r="H14" s="63"/>
      <c r="I14" s="63"/>
      <c r="J14" s="63"/>
      <c r="K14" s="64"/>
      <c r="L14" s="46" t="s">
        <v>36</v>
      </c>
    </row>
    <row r="15" spans="1:12" ht="95.25" customHeight="1">
      <c r="A15" s="47"/>
      <c r="B15" s="47"/>
      <c r="C15" s="65"/>
      <c r="D15" s="66"/>
      <c r="E15" s="67"/>
      <c r="F15" s="65"/>
      <c r="G15" s="66"/>
      <c r="H15" s="66"/>
      <c r="I15" s="66"/>
      <c r="J15" s="66"/>
      <c r="K15" s="67"/>
      <c r="L15" s="46"/>
    </row>
    <row r="16" spans="1:12" ht="95.25" customHeight="1">
      <c r="A16" s="47"/>
      <c r="B16" s="47"/>
      <c r="C16" s="68" t="s">
        <v>37</v>
      </c>
      <c r="D16" s="68" t="s">
        <v>38</v>
      </c>
      <c r="E16" s="68" t="s">
        <v>39</v>
      </c>
      <c r="F16" s="70" t="s">
        <v>40</v>
      </c>
      <c r="G16" s="71"/>
      <c r="H16" s="70" t="s">
        <v>41</v>
      </c>
      <c r="I16" s="71"/>
      <c r="J16" s="70" t="s">
        <v>45</v>
      </c>
      <c r="K16" s="71"/>
      <c r="L16" s="46"/>
    </row>
    <row r="17" spans="1:12" ht="48" customHeight="1">
      <c r="A17" s="47"/>
      <c r="B17" s="47"/>
      <c r="C17" s="69"/>
      <c r="D17" s="69"/>
      <c r="E17" s="69"/>
      <c r="F17" s="10" t="s">
        <v>42</v>
      </c>
      <c r="G17" s="10" t="s">
        <v>43</v>
      </c>
      <c r="H17" s="10" t="s">
        <v>42</v>
      </c>
      <c r="I17" s="11" t="s">
        <v>43</v>
      </c>
      <c r="J17" s="11" t="s">
        <v>42</v>
      </c>
      <c r="K17" s="12" t="s">
        <v>43</v>
      </c>
      <c r="L17" s="46"/>
    </row>
    <row r="18" spans="1:12" ht="15" customHeight="1">
      <c r="A18" s="47" t="s">
        <v>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51">
      <c r="A19" s="8">
        <v>1</v>
      </c>
      <c r="B19" s="32" t="s">
        <v>10</v>
      </c>
      <c r="C19" s="34">
        <v>42917</v>
      </c>
      <c r="D19" s="34">
        <v>42917</v>
      </c>
      <c r="E19" s="3" t="s">
        <v>47</v>
      </c>
      <c r="F19" s="16">
        <v>0</v>
      </c>
      <c r="G19" s="17">
        <v>1793608.74</v>
      </c>
      <c r="H19" s="16">
        <v>0</v>
      </c>
      <c r="I19" s="16">
        <v>1793608.74</v>
      </c>
      <c r="J19" s="16">
        <v>0</v>
      </c>
      <c r="K19" s="21">
        <v>1771976.09</v>
      </c>
      <c r="L19" s="35"/>
    </row>
    <row r="20" spans="1:12" ht="63.75">
      <c r="A20" s="8">
        <f>A19+1</f>
        <v>2</v>
      </c>
      <c r="B20" s="32" t="s">
        <v>9</v>
      </c>
      <c r="C20" s="34">
        <v>42917</v>
      </c>
      <c r="D20" s="34">
        <v>42917</v>
      </c>
      <c r="E20" s="3" t="s">
        <v>48</v>
      </c>
      <c r="F20" s="16">
        <v>0</v>
      </c>
      <c r="G20" s="16">
        <v>2288038.14</v>
      </c>
      <c r="H20" s="16">
        <v>0</v>
      </c>
      <c r="I20" s="16">
        <v>2288038.14</v>
      </c>
      <c r="J20" s="16">
        <v>0</v>
      </c>
      <c r="K20" s="21">
        <v>2288038.14</v>
      </c>
      <c r="L20" s="35"/>
    </row>
    <row r="21" spans="1:12" ht="51">
      <c r="A21" s="8">
        <f t="shared" ref="A21:A34" si="0">A20+1</f>
        <v>3</v>
      </c>
      <c r="B21" s="32" t="s">
        <v>14</v>
      </c>
      <c r="C21" s="34">
        <v>42887</v>
      </c>
      <c r="D21" s="34">
        <v>42887</v>
      </c>
      <c r="E21" s="3" t="s">
        <v>46</v>
      </c>
      <c r="F21" s="16">
        <v>0</v>
      </c>
      <c r="G21" s="16">
        <v>1680090</v>
      </c>
      <c r="H21" s="16">
        <v>0</v>
      </c>
      <c r="I21" s="16">
        <v>1680090</v>
      </c>
      <c r="J21" s="16">
        <v>0</v>
      </c>
      <c r="K21" s="21">
        <v>1635594</v>
      </c>
      <c r="L21" s="35"/>
    </row>
    <row r="22" spans="1:12" ht="75.75" customHeight="1">
      <c r="A22" s="8">
        <f t="shared" si="0"/>
        <v>4</v>
      </c>
      <c r="B22" s="32" t="s">
        <v>24</v>
      </c>
      <c r="C22" s="34">
        <v>42979</v>
      </c>
      <c r="D22" s="34">
        <v>42979</v>
      </c>
      <c r="E22" s="36" t="s">
        <v>79</v>
      </c>
      <c r="F22" s="16">
        <v>1898992</v>
      </c>
      <c r="G22" s="16">
        <f>2614622-F22</f>
        <v>715630</v>
      </c>
      <c r="H22" s="16">
        <v>1843308</v>
      </c>
      <c r="I22" s="16">
        <v>614436.68000000005</v>
      </c>
      <c r="J22" s="16">
        <v>1816484</v>
      </c>
      <c r="K22" s="21">
        <v>605494.68999999994</v>
      </c>
      <c r="L22" s="37"/>
    </row>
    <row r="23" spans="1:12" ht="51.75" customHeight="1">
      <c r="A23" s="8">
        <f t="shared" si="0"/>
        <v>5</v>
      </c>
      <c r="B23" s="32" t="s">
        <v>15</v>
      </c>
      <c r="C23" s="34">
        <v>42917</v>
      </c>
      <c r="D23" s="34">
        <v>42917</v>
      </c>
      <c r="E23" s="3" t="s">
        <v>50</v>
      </c>
      <c r="F23" s="16">
        <v>0</v>
      </c>
      <c r="G23" s="16">
        <v>770997.14</v>
      </c>
      <c r="H23" s="16">
        <v>0</v>
      </c>
      <c r="I23" s="16">
        <v>770997.14</v>
      </c>
      <c r="J23" s="16">
        <v>0</v>
      </c>
      <c r="K23" s="21">
        <v>763924.71</v>
      </c>
      <c r="L23" s="35"/>
    </row>
    <row r="24" spans="1:12" ht="51">
      <c r="A24" s="8">
        <f t="shared" si="0"/>
        <v>6</v>
      </c>
      <c r="B24" s="32" t="s">
        <v>23</v>
      </c>
      <c r="C24" s="34">
        <v>42917</v>
      </c>
      <c r="D24" s="34">
        <v>42917</v>
      </c>
      <c r="E24" s="3" t="s">
        <v>51</v>
      </c>
      <c r="F24" s="16">
        <v>2336800</v>
      </c>
      <c r="G24" s="16">
        <v>1282411</v>
      </c>
      <c r="H24" s="16">
        <v>2336800</v>
      </c>
      <c r="I24" s="16">
        <v>1246218.8799999999</v>
      </c>
      <c r="J24" s="16">
        <v>2336800</v>
      </c>
      <c r="K24" s="21">
        <v>1206426.53</v>
      </c>
      <c r="L24" s="35"/>
    </row>
    <row r="25" spans="1:12" ht="66.75" customHeight="1">
      <c r="A25" s="8">
        <f t="shared" si="0"/>
        <v>7</v>
      </c>
      <c r="B25" s="32" t="s">
        <v>29</v>
      </c>
      <c r="C25" s="34">
        <v>42917</v>
      </c>
      <c r="D25" s="34">
        <v>42917</v>
      </c>
      <c r="E25" s="3" t="s">
        <v>49</v>
      </c>
      <c r="F25" s="16">
        <v>0</v>
      </c>
      <c r="G25" s="16">
        <v>436529.6</v>
      </c>
      <c r="H25" s="16">
        <v>0</v>
      </c>
      <c r="I25" s="16">
        <v>436529.6</v>
      </c>
      <c r="J25" s="16">
        <v>0</v>
      </c>
      <c r="K25" s="21">
        <v>434043.54</v>
      </c>
      <c r="L25" s="35"/>
    </row>
    <row r="26" spans="1:12" ht="72" customHeight="1">
      <c r="A26" s="8">
        <f t="shared" si="0"/>
        <v>8</v>
      </c>
      <c r="B26" s="32" t="s">
        <v>27</v>
      </c>
      <c r="C26" s="34">
        <v>42948</v>
      </c>
      <c r="D26" s="34">
        <v>42948</v>
      </c>
      <c r="E26" s="3" t="s">
        <v>53</v>
      </c>
      <c r="F26" s="17">
        <v>712160</v>
      </c>
      <c r="G26" s="16">
        <v>263402</v>
      </c>
      <c r="H26" s="17">
        <v>712160</v>
      </c>
      <c r="I26" s="16">
        <v>258524.19</v>
      </c>
      <c r="J26" s="16">
        <v>712160</v>
      </c>
      <c r="K26" s="21">
        <v>258524.19</v>
      </c>
      <c r="L26" s="35"/>
    </row>
    <row r="27" spans="1:12" ht="77.25" customHeight="1">
      <c r="A27" s="8">
        <f t="shared" si="0"/>
        <v>9</v>
      </c>
      <c r="B27" s="32" t="s">
        <v>25</v>
      </c>
      <c r="C27" s="34">
        <v>42917</v>
      </c>
      <c r="D27" s="34">
        <v>42917</v>
      </c>
      <c r="E27" s="3" t="s">
        <v>52</v>
      </c>
      <c r="F27" s="17">
        <v>0</v>
      </c>
      <c r="G27" s="16">
        <v>334384.67</v>
      </c>
      <c r="H27" s="17">
        <v>0</v>
      </c>
      <c r="I27" s="16">
        <v>334384.67</v>
      </c>
      <c r="J27" s="16">
        <v>0</v>
      </c>
      <c r="K27" s="16">
        <v>334384.67</v>
      </c>
      <c r="L27" s="35"/>
    </row>
    <row r="28" spans="1:12" ht="178.5">
      <c r="A28" s="8">
        <v>10</v>
      </c>
      <c r="B28" s="32" t="s">
        <v>31</v>
      </c>
      <c r="C28" s="34">
        <v>42948</v>
      </c>
      <c r="D28" s="34">
        <v>42948</v>
      </c>
      <c r="E28" s="3" t="s">
        <v>76</v>
      </c>
      <c r="F28" s="17">
        <v>2500000</v>
      </c>
      <c r="G28" s="16">
        <v>523363</v>
      </c>
      <c r="H28" s="17">
        <v>2271356</v>
      </c>
      <c r="I28" s="16">
        <v>252373.04</v>
      </c>
      <c r="J28" s="16">
        <v>2271356</v>
      </c>
      <c r="K28" s="21">
        <v>252373.04</v>
      </c>
      <c r="L28" s="37"/>
    </row>
    <row r="29" spans="1:12" ht="114.75">
      <c r="A29" s="8">
        <v>11</v>
      </c>
      <c r="B29" s="32" t="s">
        <v>16</v>
      </c>
      <c r="C29" s="34">
        <v>42675</v>
      </c>
      <c r="D29" s="34">
        <v>42675</v>
      </c>
      <c r="E29" s="3" t="s">
        <v>54</v>
      </c>
      <c r="F29" s="17">
        <v>0</v>
      </c>
      <c r="G29" s="16">
        <v>4404793</v>
      </c>
      <c r="H29" s="17">
        <v>0</v>
      </c>
      <c r="I29" s="16">
        <v>4404792.76</v>
      </c>
      <c r="J29" s="16">
        <v>0</v>
      </c>
      <c r="K29" s="21">
        <v>4367524.7699999996</v>
      </c>
      <c r="L29" s="38" t="s">
        <v>55</v>
      </c>
    </row>
    <row r="30" spans="1:12" ht="51">
      <c r="A30" s="8">
        <f t="shared" si="0"/>
        <v>12</v>
      </c>
      <c r="B30" s="32" t="s">
        <v>17</v>
      </c>
      <c r="C30" s="59">
        <v>42614</v>
      </c>
      <c r="D30" s="59">
        <v>42614</v>
      </c>
      <c r="E30" s="51" t="s">
        <v>56</v>
      </c>
      <c r="F30" s="17">
        <v>99004.2</v>
      </c>
      <c r="G30" s="16">
        <v>11000.47</v>
      </c>
      <c r="H30" s="17">
        <v>99004.2</v>
      </c>
      <c r="I30" s="16">
        <v>11000.47</v>
      </c>
      <c r="J30" s="53">
        <v>1234749</v>
      </c>
      <c r="K30" s="73">
        <v>137195.34</v>
      </c>
      <c r="L30" s="56" t="s">
        <v>55</v>
      </c>
    </row>
    <row r="31" spans="1:12" ht="38.25">
      <c r="A31" s="8">
        <v>13</v>
      </c>
      <c r="B31" s="32" t="s">
        <v>18</v>
      </c>
      <c r="C31" s="60"/>
      <c r="D31" s="60"/>
      <c r="E31" s="52"/>
      <c r="F31" s="17">
        <v>334522.75</v>
      </c>
      <c r="G31" s="16">
        <v>37169.94</v>
      </c>
      <c r="H31" s="17">
        <v>334522.75</v>
      </c>
      <c r="I31" s="16">
        <v>37169.94</v>
      </c>
      <c r="J31" s="54"/>
      <c r="K31" s="74"/>
      <c r="L31" s="57"/>
    </row>
    <row r="32" spans="1:12" ht="38.25">
      <c r="A32" s="8">
        <v>14</v>
      </c>
      <c r="B32" s="32" t="s">
        <v>19</v>
      </c>
      <c r="C32" s="60"/>
      <c r="D32" s="60"/>
      <c r="E32" s="52"/>
      <c r="F32" s="17">
        <v>104521.57</v>
      </c>
      <c r="G32" s="16">
        <v>11613.51</v>
      </c>
      <c r="H32" s="17">
        <v>104521.57</v>
      </c>
      <c r="I32" s="16">
        <v>11613.51</v>
      </c>
      <c r="J32" s="54"/>
      <c r="K32" s="74"/>
      <c r="L32" s="57"/>
    </row>
    <row r="33" spans="1:17" ht="204">
      <c r="A33" s="8">
        <f t="shared" si="0"/>
        <v>15</v>
      </c>
      <c r="B33" s="32" t="s">
        <v>20</v>
      </c>
      <c r="C33" s="60"/>
      <c r="D33" s="60"/>
      <c r="E33" s="52"/>
      <c r="F33" s="17">
        <v>891599.49</v>
      </c>
      <c r="G33" s="16">
        <v>99066.61</v>
      </c>
      <c r="H33" s="17">
        <v>891599.49</v>
      </c>
      <c r="I33" s="16">
        <v>99066.61</v>
      </c>
      <c r="J33" s="54"/>
      <c r="K33" s="74"/>
      <c r="L33" s="57"/>
    </row>
    <row r="34" spans="1:17" ht="165.75">
      <c r="A34" s="8">
        <f t="shared" si="0"/>
        <v>16</v>
      </c>
      <c r="B34" s="32" t="s">
        <v>21</v>
      </c>
      <c r="C34" s="61"/>
      <c r="D34" s="61"/>
      <c r="E34" s="52"/>
      <c r="F34" s="17">
        <v>166046.99</v>
      </c>
      <c r="G34" s="16">
        <v>18449.669999999998</v>
      </c>
      <c r="H34" s="17">
        <v>166046.99</v>
      </c>
      <c r="I34" s="16">
        <v>18449.669999999998</v>
      </c>
      <c r="J34" s="55"/>
      <c r="K34" s="75"/>
      <c r="L34" s="58"/>
    </row>
    <row r="35" spans="1:17" ht="63.75">
      <c r="A35" s="8">
        <f>A34+1</f>
        <v>17</v>
      </c>
      <c r="B35" s="32" t="s">
        <v>22</v>
      </c>
      <c r="C35" s="34">
        <v>42705</v>
      </c>
      <c r="D35" s="34">
        <v>42705</v>
      </c>
      <c r="E35" s="4" t="s">
        <v>57</v>
      </c>
      <c r="F35" s="16">
        <v>481634</v>
      </c>
      <c r="G35" s="16">
        <v>53515.98</v>
      </c>
      <c r="H35" s="16">
        <v>481634</v>
      </c>
      <c r="I35" s="16">
        <v>53515.98</v>
      </c>
      <c r="J35" s="16">
        <v>481634</v>
      </c>
      <c r="K35" s="21">
        <v>53515.98</v>
      </c>
      <c r="L35" s="38"/>
    </row>
    <row r="36" spans="1:17" ht="165.75">
      <c r="A36" s="8">
        <v>18</v>
      </c>
      <c r="B36" s="32" t="s">
        <v>26</v>
      </c>
      <c r="C36" s="34">
        <v>42614</v>
      </c>
      <c r="D36" s="34">
        <v>42614</v>
      </c>
      <c r="E36" s="3" t="s">
        <v>58</v>
      </c>
      <c r="F36" s="16">
        <v>3888848</v>
      </c>
      <c r="G36" s="16">
        <v>1385412</v>
      </c>
      <c r="H36" s="16">
        <v>3888848</v>
      </c>
      <c r="I36" s="16">
        <v>1359040.7</v>
      </c>
      <c r="J36" s="16">
        <v>3888848</v>
      </c>
      <c r="K36" s="21">
        <v>1359040.7</v>
      </c>
      <c r="L36" s="37"/>
      <c r="Q36" s="31"/>
    </row>
    <row r="37" spans="1:17" ht="96.75">
      <c r="A37" s="8">
        <v>19</v>
      </c>
      <c r="B37" s="39" t="s">
        <v>30</v>
      </c>
      <c r="C37" s="34">
        <v>43009</v>
      </c>
      <c r="D37" s="34">
        <v>43009</v>
      </c>
      <c r="E37" s="3" t="s">
        <v>77</v>
      </c>
      <c r="F37" s="16">
        <v>0</v>
      </c>
      <c r="G37" s="16">
        <v>597457</v>
      </c>
      <c r="H37" s="16">
        <v>0</v>
      </c>
      <c r="I37" s="16">
        <v>597457</v>
      </c>
      <c r="J37" s="16">
        <v>0</v>
      </c>
      <c r="K37" s="21">
        <v>594469.71</v>
      </c>
      <c r="L37" s="35"/>
      <c r="N37" s="22"/>
      <c r="P37" s="22"/>
    </row>
    <row r="38" spans="1:17" ht="51.75" customHeight="1">
      <c r="A38" s="8">
        <v>20</v>
      </c>
      <c r="B38" s="39" t="s">
        <v>32</v>
      </c>
      <c r="C38" s="34">
        <v>42948</v>
      </c>
      <c r="D38" s="34">
        <v>42948</v>
      </c>
      <c r="E38" s="36" t="s">
        <v>59</v>
      </c>
      <c r="F38" s="16">
        <v>0</v>
      </c>
      <c r="G38" s="16">
        <v>1200000</v>
      </c>
      <c r="H38" s="16">
        <v>0</v>
      </c>
      <c r="I38" s="16">
        <v>1200000</v>
      </c>
      <c r="J38" s="16">
        <v>0</v>
      </c>
      <c r="K38" s="21">
        <v>1200000</v>
      </c>
      <c r="L38" s="35"/>
    </row>
    <row r="39" spans="1:17" ht="72" customHeight="1">
      <c r="A39" s="8">
        <v>21</v>
      </c>
      <c r="B39" s="39" t="s">
        <v>33</v>
      </c>
      <c r="C39" s="34">
        <v>42979</v>
      </c>
      <c r="D39" s="34">
        <v>42979</v>
      </c>
      <c r="E39" s="36" t="s">
        <v>60</v>
      </c>
      <c r="F39" s="16">
        <v>0</v>
      </c>
      <c r="G39" s="16">
        <v>1068325</v>
      </c>
      <c r="H39" s="16">
        <v>0</v>
      </c>
      <c r="I39" s="16">
        <v>1052300.1100000001</v>
      </c>
      <c r="J39" s="16">
        <v>0</v>
      </c>
      <c r="K39" s="21">
        <v>1052300.1100000001</v>
      </c>
      <c r="L39" s="37"/>
    </row>
    <row r="40" spans="1:17">
      <c r="A40" s="72" t="s">
        <v>2</v>
      </c>
      <c r="B40" s="72"/>
      <c r="C40" s="1"/>
      <c r="D40" s="1"/>
      <c r="E40" s="1"/>
      <c r="F40" s="6">
        <f t="shared" ref="F40:K40" si="1">SUM(F19:F39)</f>
        <v>13414129</v>
      </c>
      <c r="G40" s="6">
        <f t="shared" si="1"/>
        <v>18975257.469999999</v>
      </c>
      <c r="H40" s="6">
        <f t="shared" si="1"/>
        <v>13129801</v>
      </c>
      <c r="I40" s="7">
        <f t="shared" si="1"/>
        <v>18519607.829999994</v>
      </c>
      <c r="J40" s="16">
        <f t="shared" si="1"/>
        <v>12742031</v>
      </c>
      <c r="K40" s="19">
        <f t="shared" si="1"/>
        <v>18314826.209999997</v>
      </c>
      <c r="L40" s="35"/>
    </row>
    <row r="41" spans="1:17" ht="15" customHeight="1">
      <c r="A41" s="48" t="s">
        <v>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50"/>
    </row>
    <row r="42" spans="1:17" ht="63.75">
      <c r="A42" s="8">
        <v>1</v>
      </c>
      <c r="B42" s="8" t="s">
        <v>11</v>
      </c>
      <c r="C42" s="40">
        <v>42705</v>
      </c>
      <c r="D42" s="40">
        <v>42705</v>
      </c>
      <c r="E42" s="36" t="s">
        <v>61</v>
      </c>
      <c r="F42" s="16">
        <v>0</v>
      </c>
      <c r="G42" s="16">
        <v>3187040.98</v>
      </c>
      <c r="H42" s="16">
        <v>0</v>
      </c>
      <c r="I42" s="16">
        <v>3187040.98</v>
      </c>
      <c r="J42" s="16">
        <v>0</v>
      </c>
      <c r="K42" s="19">
        <v>3187040.98</v>
      </c>
      <c r="L42" s="37"/>
    </row>
    <row r="43" spans="1:17" ht="63.75">
      <c r="A43" s="8">
        <v>2</v>
      </c>
      <c r="B43" s="8" t="s">
        <v>12</v>
      </c>
      <c r="C43" s="40">
        <v>42826</v>
      </c>
      <c r="D43" s="40">
        <v>42826</v>
      </c>
      <c r="E43" s="36" t="s">
        <v>62</v>
      </c>
      <c r="F43" s="16">
        <v>0</v>
      </c>
      <c r="G43" s="16">
        <v>590358.9</v>
      </c>
      <c r="H43" s="16">
        <v>0</v>
      </c>
      <c r="I43" s="16">
        <v>590358.9</v>
      </c>
      <c r="J43" s="16">
        <v>0</v>
      </c>
      <c r="K43" s="19">
        <v>589838.43999999994</v>
      </c>
      <c r="L43" s="35"/>
    </row>
    <row r="44" spans="1:17" ht="51.75" customHeight="1">
      <c r="A44" s="8">
        <v>3</v>
      </c>
      <c r="B44" s="32" t="s">
        <v>13</v>
      </c>
      <c r="C44" s="40">
        <v>42856</v>
      </c>
      <c r="D44" s="40">
        <v>42856</v>
      </c>
      <c r="E44" s="36" t="s">
        <v>63</v>
      </c>
      <c r="F44" s="17">
        <v>0</v>
      </c>
      <c r="G44" s="16">
        <v>3500000</v>
      </c>
      <c r="H44" s="16">
        <v>0</v>
      </c>
      <c r="I44" s="16">
        <v>3500000</v>
      </c>
      <c r="J44" s="16">
        <v>0</v>
      </c>
      <c r="K44" s="19">
        <v>3500000</v>
      </c>
      <c r="L44" s="35"/>
    </row>
    <row r="45" spans="1:17" ht="78" customHeight="1">
      <c r="A45" s="8">
        <v>4</v>
      </c>
      <c r="B45" s="32" t="s">
        <v>81</v>
      </c>
      <c r="C45" s="40">
        <v>43070</v>
      </c>
      <c r="D45" s="40">
        <v>43070</v>
      </c>
      <c r="E45" s="36" t="s">
        <v>82</v>
      </c>
      <c r="F45" s="17">
        <v>0</v>
      </c>
      <c r="G45" s="16">
        <v>2575777</v>
      </c>
      <c r="H45" s="16">
        <v>0</v>
      </c>
      <c r="I45" s="16">
        <v>2575777</v>
      </c>
      <c r="J45" s="16">
        <v>0</v>
      </c>
      <c r="K45" s="19">
        <v>0</v>
      </c>
      <c r="L45" s="35"/>
    </row>
    <row r="46" spans="1:17" ht="15" customHeight="1">
      <c r="A46" s="72" t="s">
        <v>2</v>
      </c>
      <c r="B46" s="72"/>
      <c r="C46" s="1"/>
      <c r="D46" s="1"/>
      <c r="E46" s="1"/>
      <c r="F46" s="1">
        <f t="shared" ref="F46:K46" si="2">SUM(F42:F45)</f>
        <v>0</v>
      </c>
      <c r="G46" s="7">
        <f t="shared" si="2"/>
        <v>9853176.879999999</v>
      </c>
      <c r="H46" s="7">
        <f t="shared" si="2"/>
        <v>0</v>
      </c>
      <c r="I46" s="7">
        <f t="shared" si="2"/>
        <v>9853176.879999999</v>
      </c>
      <c r="J46" s="16">
        <f t="shared" si="2"/>
        <v>0</v>
      </c>
      <c r="K46" s="19">
        <f t="shared" si="2"/>
        <v>7276879.4199999999</v>
      </c>
      <c r="L46" s="13"/>
    </row>
    <row r="47" spans="1:17" ht="15" customHeight="1">
      <c r="A47" s="48" t="s">
        <v>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7" ht="63.75">
      <c r="A48" s="8">
        <v>1</v>
      </c>
      <c r="B48" s="9" t="s">
        <v>5</v>
      </c>
      <c r="C48" s="1"/>
      <c r="D48" s="23"/>
      <c r="E48" s="2" t="s">
        <v>64</v>
      </c>
      <c r="F48" s="18"/>
      <c r="G48" s="7">
        <v>100000</v>
      </c>
      <c r="H48" s="24">
        <v>0</v>
      </c>
      <c r="I48" s="7">
        <v>100000</v>
      </c>
      <c r="J48" s="16">
        <v>0</v>
      </c>
      <c r="K48" s="33">
        <v>63200</v>
      </c>
      <c r="L48" s="13"/>
    </row>
    <row r="49" spans="1:12" ht="38.25">
      <c r="A49" s="8">
        <v>2</v>
      </c>
      <c r="B49" s="32" t="s">
        <v>80</v>
      </c>
      <c r="C49" s="1"/>
      <c r="D49" s="23"/>
      <c r="E49" s="2"/>
      <c r="F49" s="18"/>
      <c r="G49" s="7">
        <v>100000</v>
      </c>
      <c r="H49" s="24">
        <v>0</v>
      </c>
      <c r="I49" s="7">
        <v>0</v>
      </c>
      <c r="J49" s="16">
        <v>0</v>
      </c>
      <c r="K49" s="33">
        <v>0</v>
      </c>
      <c r="L49" s="13"/>
    </row>
    <row r="50" spans="1:12" ht="25.5">
      <c r="A50" s="8">
        <v>3</v>
      </c>
      <c r="B50" s="9" t="s">
        <v>8</v>
      </c>
      <c r="C50" s="1"/>
      <c r="D50" s="20"/>
      <c r="E50" s="1"/>
      <c r="F50" s="6"/>
      <c r="G50" s="7">
        <v>330000</v>
      </c>
      <c r="H50" s="24">
        <v>0</v>
      </c>
      <c r="I50" s="7">
        <v>0</v>
      </c>
      <c r="J50" s="16">
        <v>0</v>
      </c>
      <c r="K50" s="33">
        <v>0</v>
      </c>
      <c r="L50" s="13"/>
    </row>
    <row r="51" spans="1:12" ht="25.5">
      <c r="A51" s="8">
        <v>4</v>
      </c>
      <c r="B51" s="9" t="s">
        <v>6</v>
      </c>
      <c r="C51" s="1"/>
      <c r="D51" s="20"/>
      <c r="E51" s="3" t="s">
        <v>65</v>
      </c>
      <c r="F51" s="18"/>
      <c r="G51" s="7">
        <v>500000</v>
      </c>
      <c r="H51" s="24">
        <v>0</v>
      </c>
      <c r="I51" s="7">
        <v>500000</v>
      </c>
      <c r="J51" s="7">
        <v>0</v>
      </c>
      <c r="K51" s="33">
        <v>479611</v>
      </c>
      <c r="L51" s="13"/>
    </row>
    <row r="52" spans="1:12" ht="51">
      <c r="A52" s="8">
        <v>5</v>
      </c>
      <c r="B52" s="9" t="s">
        <v>28</v>
      </c>
      <c r="C52" s="1"/>
      <c r="D52" s="23"/>
      <c r="E52" s="2"/>
      <c r="F52" s="18"/>
      <c r="G52" s="7">
        <v>45000</v>
      </c>
      <c r="H52" s="24">
        <v>0</v>
      </c>
      <c r="I52" s="7">
        <v>0</v>
      </c>
      <c r="J52" s="7">
        <v>0</v>
      </c>
      <c r="K52" s="33">
        <v>0</v>
      </c>
      <c r="L52" s="13"/>
    </row>
    <row r="53" spans="1:12">
      <c r="A53" s="72" t="s">
        <v>2</v>
      </c>
      <c r="B53" s="72"/>
      <c r="C53" s="1"/>
      <c r="D53" s="1"/>
      <c r="E53" s="1"/>
      <c r="F53" s="6"/>
      <c r="G53" s="6">
        <f>SUM(G48:G52)</f>
        <v>1075000</v>
      </c>
      <c r="H53" s="6"/>
      <c r="I53" s="7">
        <f>SUM(I48:I52)</f>
        <v>600000</v>
      </c>
      <c r="J53" s="7">
        <f>SUM(J48:J52)</f>
        <v>0</v>
      </c>
      <c r="K53" s="15">
        <f>SUM(K48:K52)</f>
        <v>542811</v>
      </c>
      <c r="L53" s="13"/>
    </row>
    <row r="54" spans="1:12">
      <c r="A54" s="72" t="s">
        <v>7</v>
      </c>
      <c r="B54" s="72"/>
      <c r="C54" s="5"/>
      <c r="D54" s="5"/>
      <c r="E54" s="5"/>
      <c r="F54" s="16">
        <f>F40</f>
        <v>13414129</v>
      </c>
      <c r="G54" s="16">
        <f>G53+G46+G40</f>
        <v>29903434.349999998</v>
      </c>
      <c r="H54" s="16"/>
      <c r="I54" s="14">
        <f>I53+I46+I40</f>
        <v>28972784.709999993</v>
      </c>
      <c r="J54" s="14">
        <f>J53+J46+J40</f>
        <v>12742031</v>
      </c>
      <c r="K54" s="15">
        <f>K53+K46+K40</f>
        <v>26134516.629999995</v>
      </c>
      <c r="L54" s="13"/>
    </row>
    <row r="55" spans="1:12" s="41" customFormat="1">
      <c r="G55" s="42">
        <f>F54+G54</f>
        <v>43317563.349999994</v>
      </c>
      <c r="K55" s="42">
        <f>J54+K54</f>
        <v>38876547.629999995</v>
      </c>
    </row>
    <row r="57" spans="1:12">
      <c r="A57" t="s">
        <v>74</v>
      </c>
    </row>
    <row r="60" spans="1:12">
      <c r="A60" t="s">
        <v>75</v>
      </c>
    </row>
  </sheetData>
  <mergeCells count="26">
    <mergeCell ref="A53:B53"/>
    <mergeCell ref="A54:B54"/>
    <mergeCell ref="K30:K34"/>
    <mergeCell ref="A40:B40"/>
    <mergeCell ref="A46:B46"/>
    <mergeCell ref="C30:C34"/>
    <mergeCell ref="A47:L47"/>
    <mergeCell ref="E30:E34"/>
    <mergeCell ref="J30:J34"/>
    <mergeCell ref="L30:L34"/>
    <mergeCell ref="D30:D34"/>
    <mergeCell ref="B8:K8"/>
    <mergeCell ref="A12:J13"/>
    <mergeCell ref="L14:L17"/>
    <mergeCell ref="A18:L18"/>
    <mergeCell ref="A41:L41"/>
    <mergeCell ref="A14:A17"/>
    <mergeCell ref="B14:B17"/>
    <mergeCell ref="C14:E15"/>
    <mergeCell ref="C16:C17"/>
    <mergeCell ref="D16:D17"/>
    <mergeCell ref="E16:E17"/>
    <mergeCell ref="F14:K15"/>
    <mergeCell ref="F16:G16"/>
    <mergeCell ref="H16:I16"/>
    <mergeCell ref="J16:K16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01.10.2017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Vera</cp:lastModifiedBy>
  <cp:lastPrinted>2018-01-10T07:30:34Z</cp:lastPrinted>
  <dcterms:created xsi:type="dcterms:W3CDTF">2016-05-06T12:48:25Z</dcterms:created>
  <dcterms:modified xsi:type="dcterms:W3CDTF">2018-01-12T13:16:39Z</dcterms:modified>
</cp:coreProperties>
</file>