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435"/>
  </bookViews>
  <sheets>
    <sheet name="Лист1" sheetId="17" r:id="rId1"/>
  </sheets>
  <definedNames>
    <definedName name="_xlnm._FilterDatabase" localSheetId="0" hidden="1">Лист1!$A$15:$O$69</definedName>
    <definedName name="_xlnm.Print_Titles" localSheetId="0">Лист1!$13:$15</definedName>
  </definedNames>
  <calcPr calcId="125725" iterateDelta="1E-4"/>
</workbook>
</file>

<file path=xl/calcChain.xml><?xml version="1.0" encoding="utf-8"?>
<calcChain xmlns="http://schemas.openxmlformats.org/spreadsheetml/2006/main">
  <c r="I64" i="17"/>
  <c r="I56"/>
  <c r="I43" l="1"/>
  <c r="I42"/>
  <c r="I41"/>
  <c r="P28"/>
  <c r="P48" l="1"/>
  <c r="P45"/>
  <c r="P44"/>
  <c r="P39"/>
  <c r="P38"/>
  <c r="P37"/>
  <c r="P34"/>
  <c r="P31"/>
  <c r="P24"/>
  <c r="P22"/>
  <c r="P21"/>
  <c r="P64" s="1"/>
  <c r="P20"/>
  <c r="P19"/>
  <c r="K64" l="1"/>
  <c r="K52" l="1"/>
  <c r="K60" l="1"/>
  <c r="G64" l="1"/>
  <c r="K56" l="1"/>
</calcChain>
</file>

<file path=xl/sharedStrings.xml><?xml version="1.0" encoding="utf-8"?>
<sst xmlns="http://schemas.openxmlformats.org/spreadsheetml/2006/main" count="169" uniqueCount="115">
  <si>
    <t>4</t>
  </si>
  <si>
    <t>КОСГУ</t>
  </si>
  <si>
    <t>ИТОГО</t>
  </si>
  <si>
    <t>3</t>
  </si>
  <si>
    <t xml:space="preserve">о ходе реализации муниципальной программы </t>
  </si>
  <si>
    <t xml:space="preserve">Реквизиты Постановления (дата, номер, наименование) об утверждении муниципальной программы  (с изменениями) </t>
  </si>
  <si>
    <t>№ п/п</t>
  </si>
  <si>
    <t>Исполнение графика реализации (выполнения)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</si>
  <si>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</si>
  <si>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</si>
  <si>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</si>
  <si>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</si>
  <si>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</si>
  <si>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</si>
  <si>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</si>
  <si>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
Выполнено работ (услуг) по МК, руб.</t>
  </si>
  <si>
    <t>Заключение МК на выполнение работ по объекту (№ МК, дата, наименование подрядчика)</t>
  </si>
  <si>
    <t>Исполнение мероприятий муниципальной программы</t>
  </si>
  <si>
    <t>Примечание</t>
  </si>
  <si>
    <t>«Техническое содержание и эксплуатация зданий и сооружений, находящихся в собственности муниципального образования Колтушское сельское поселение Всеволожского муниципального района Ленинградской области в 2017 году»</t>
  </si>
  <si>
    <t>Сезонная промывка и опрессовка системы отопления здания администрации   (инв. №9237)  ЛО, Всеволожский р-он,                  д. Колтуши, д. 32</t>
  </si>
  <si>
    <t>Оказание услуг по ТО узлов учета т/энергии  здания администрации  (инв. №9237)  ЛО, Всеволожский р-он, д. Колтуши, д. 32</t>
  </si>
  <si>
    <t>Коммунальные услуги по содержанию здания  (вывоз ЖБО).</t>
  </si>
  <si>
    <t>Оказание охранных услуг здания администрации</t>
  </si>
  <si>
    <t xml:space="preserve">Коммунальные услуги по содержанию здания.  Договор на водоснабжение. </t>
  </si>
  <si>
    <t>Коммунальные услуги по содержанию здания.  Договор на электроснабжение. (Колтуши, д. 32, ДК "Воейково", Разметелево 4, ПТУ -56)</t>
  </si>
  <si>
    <t>Коммунальные услуги по содержанию здания   Договор на теплоснабжение. (Колтуши, д. 32, ДК "Воейково", Разметелево 4, ПТУ -56)</t>
  </si>
  <si>
    <t>Обслуживание пожарной сигнализации здания Администрации д.Колтуши, д.32</t>
  </si>
  <si>
    <t xml:space="preserve">Установка вертикальной платформы для инвалидов и маломобильных групп населения </t>
  </si>
  <si>
    <t>Мероприятия по разработке проекта энергетического паспорта здания</t>
  </si>
  <si>
    <t xml:space="preserve">Установка камер видеонаблюдения в помещениях административного здания  </t>
  </si>
  <si>
    <t>Ремонт внутренних помещений  здания ДК     (инв. № 10092)   ЛО, Всеволожский район, п. Воейково, д.87б</t>
  </si>
  <si>
    <t>Оказание охранных услуг здания (инв. № 10092)   ЛО, Всеволожский район, п. Воейково, д.87б</t>
  </si>
  <si>
    <t>Оказание услуг по ТО узлов учета т/энергии  здания администрации  (инв. №10092)  ЛО, Всеволожский р-он, п. Воейково, д.87б</t>
  </si>
  <si>
    <t>Противопожарные мероприятия, заключение договора на обслуживание противопожарной сигнализации</t>
  </si>
  <si>
    <t>Коммунальные услуги по содержанию здания.  Договор на водоотведение</t>
  </si>
  <si>
    <t>Коммунальные услуги по содержанию здания.  Договор на водотведение.</t>
  </si>
  <si>
    <t xml:space="preserve">Договор на обслуживание и содержание общего имущества многоквартирного дома Разметелево, д. 4 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</si>
  <si>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</si>
  <si>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</si>
  <si>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</si>
  <si>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абонентских номеров администрации МО Колтушское СП и МКУ "Альтернатива" услугами связи</t>
  </si>
  <si>
    <t>Обеспечение  доступа интернет</t>
  </si>
  <si>
    <t>Заправка картриджей</t>
  </si>
  <si>
    <t>Обеспечение  электронного документооборота (Аргос)</t>
  </si>
  <si>
    <t>Оплата услуг "Гарант-Мастер-Аэро"</t>
  </si>
  <si>
    <t>Обслуживание и консультационные услуги "1-С Предприятие"</t>
  </si>
  <si>
    <t xml:space="preserve">Повышение квалификации работников </t>
  </si>
  <si>
    <t>Услуги почты</t>
  </si>
  <si>
    <t>ТО служебной а/машины</t>
  </si>
  <si>
    <t>ОСАГО а/машины</t>
  </si>
  <si>
    <t>Приобретение  хозяйственных, санитарных и расходных  материалов для содержания помещений</t>
  </si>
  <si>
    <t xml:space="preserve">Приобретение   канцелярских товаров и принадлежностей  </t>
  </si>
  <si>
    <t>Приобретение ГСМ</t>
  </si>
  <si>
    <t>Приобретение ОС (комплекты автопокрышек для сл. а/м, бытовые электроприборы для ДК "Воейково")</t>
  </si>
  <si>
    <t>Обслуживание ПО для паспортных  столов</t>
  </si>
  <si>
    <t>Прочие расходы (Госпошлины, штрафы, сборы)</t>
  </si>
  <si>
    <t>ООО УК "ЖКК "Разметелево"Дог. 12-УК/ЖККР-17</t>
  </si>
  <si>
    <t>Период реализации: 2017 год</t>
  </si>
  <si>
    <t>О Т Ч Е Т</t>
  </si>
  <si>
    <t>Отчетный период: с 01 января 2017года по 30 сентября 2017 года</t>
  </si>
  <si>
    <t xml:space="preserve">Ответственный исполнитель </t>
  </si>
  <si>
    <t>Заместитель главы администрации по направлению</t>
  </si>
  <si>
    <t>Дата</t>
  </si>
  <si>
    <t>(Наименование муниципальной программы в соответствии с постановлением об ее утверждении)</t>
  </si>
  <si>
    <t>Коммунальные услуги по содержанию здания  (вывоз ТБО)</t>
  </si>
  <si>
    <t>Обеспечение деятельности  МКУ "Альтернатива"</t>
  </si>
  <si>
    <t>Техническое содержание и эксплуатация зданий  и помещений д.Колтуши д.32</t>
  </si>
  <si>
    <t>Техническое содержание и эксплуатация зданий  и помещений п. Воейково д.87б</t>
  </si>
  <si>
    <t>Техническое содержание и эксплуатация зданий  и помещений д.Разметелево, д.4</t>
  </si>
  <si>
    <t>Противопожарные мероприятия, заключение договора на обслуживание противопожарной сигнализации здания (инв. №14-7272)   ЛО, Всеволожский район, д.Разметелево, д.4</t>
  </si>
  <si>
    <t>Краснов а/о (расх.д/ПК); Денисов а/о (расх)</t>
  </si>
  <si>
    <t>Адвокатские услуги</t>
  </si>
  <si>
    <t>КЦСР</t>
  </si>
  <si>
    <t>КВР</t>
  </si>
  <si>
    <t>ООО "Термодинамика" Дог.98 (49-17)</t>
  </si>
  <si>
    <t>ООО "Сметсберг" Дог.01-17/ЖБО</t>
  </si>
  <si>
    <t xml:space="preserve">ООО "Сметсберг" Дог.15-17/ТБО </t>
  </si>
  <si>
    <t xml:space="preserve">ОВО по Всеволож.р-ну Дог. №330 </t>
  </si>
  <si>
    <t>ООО "ЛОКС" Дог.К-9-ВС</t>
  </si>
  <si>
    <t xml:space="preserve">ООО "ПСК" -Дог 120982 </t>
  </si>
  <si>
    <t xml:space="preserve">ООО "ГТМ-теплосервис" дог. 27/Т-2017 </t>
  </si>
  <si>
    <t xml:space="preserve">ООО "ПрофСтрой" Дог.3 (12/16) </t>
  </si>
  <si>
    <t>ООО "Стаф-секьюрити" дог.617/ПЦ</t>
  </si>
  <si>
    <t xml:space="preserve">ООО "ЛОКС" Дог. К-10-17 ВО </t>
  </si>
  <si>
    <t xml:space="preserve">ООО "ЛОКС" Дог. Р-8-ВО </t>
  </si>
  <si>
    <t xml:space="preserve">ООО "ЛОКС" Дог. Р-7-ВС </t>
  </si>
  <si>
    <t xml:space="preserve">ПАО "Ростелеком" Дог. 247000032153
247000032153-РТК </t>
  </si>
  <si>
    <t xml:space="preserve">ООО "Колтушский интернет" Дог. 157  </t>
  </si>
  <si>
    <t>ООО "НТПЦ" МК 160 (04/06-17)</t>
  </si>
  <si>
    <t>ИП Емельянов- Дог.79(2/04-17)</t>
  </si>
  <si>
    <t xml:space="preserve">ООО "СофтБаланс ИТ" Дог.60 (808815/02/2017) </t>
  </si>
  <si>
    <t>ООО "Несте Санкт-Петербург"</t>
  </si>
  <si>
    <t>Хартов А.А.</t>
  </si>
  <si>
    <t>АНО ДПО ИКУ Дог. 2659</t>
  </si>
  <si>
    <t>Услуги правового и технического характера</t>
  </si>
  <si>
    <t>АО № 3 от 06.06.17.</t>
  </si>
  <si>
    <t>Денисов Д. В.</t>
  </si>
  <si>
    <t>___________________________</t>
  </si>
  <si>
    <t>К списанию</t>
  </si>
  <si>
    <t xml:space="preserve">январь </t>
  </si>
  <si>
    <t>закупка у ед.поставщика</t>
  </si>
  <si>
    <t>сентябрь</t>
  </si>
  <si>
    <t>январь</t>
  </si>
  <si>
    <t>май</t>
  </si>
  <si>
    <t>июнь</t>
  </si>
  <si>
    <t>октябрь</t>
  </si>
  <si>
    <t>декабрь 2016</t>
  </si>
  <si>
    <t>окт-дек</t>
  </si>
  <si>
    <t>декабрь</t>
  </si>
  <si>
    <t>янв-дек</t>
  </si>
  <si>
    <t>авг-дек</t>
  </si>
  <si>
    <t>ООО "Авто-Сити" от 03.05.2017 №101(30/05-17)</t>
  </si>
  <si>
    <t>Постановление администрации муниципального образования Колтушское сельское поселение Всеволожского муниципального района Ленинградской области № 499 от 14.11.2016г. (последние изменения 04.08.2017 №261)</t>
  </si>
  <si>
    <t xml:space="preserve">Приложение 10
к постановлению от 22.11.2017 №429
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</si>
</sst>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4" fontId="6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3" fillId="0" borderId="2" xfId="0" applyFont="1" applyFill="1" applyBorder="1"/>
    <xf numFmtId="4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vertical="center"/>
    </xf>
    <xf numFmtId="4" fontId="4" fillId="0" borderId="0" xfId="0" applyNumberFormat="1" applyFont="1"/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7" xfId="0" applyFont="1" applyBorder="1" applyAlignment="1"/>
    <xf numFmtId="0" fontId="0" fillId="0" borderId="7" xfId="0" applyBorder="1" applyAlignment="1"/>
    <xf numFmtId="0" fontId="6" fillId="0" borderId="5" xfId="0" applyFont="1" applyFill="1" applyBorder="1" applyAlignment="1">
      <alignment horizontal="center"/>
    </xf>
    <xf numFmtId="0" fontId="1" fillId="0" borderId="5" xfId="0" applyFont="1" applyBorder="1" applyAlignment="1"/>
    <xf numFmtId="4" fontId="6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6" fillId="0" borderId="8" xfId="0" applyFont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topLeftCell="A51" zoomScale="95" zoomScaleNormal="95" workbookViewId="0">
      <selection sqref="A1:P69"/>
    </sheetView>
  </sheetViews>
  <sheetFormatPr defaultRowHeight="12.75"/>
  <cols>
    <col min="1" max="1" width="5" style="12" customWidth="1"/>
    <col min="2" max="2" width="30.5703125" style="13" customWidth="1"/>
    <col min="3" max="3" width="13.42578125" style="52" customWidth="1"/>
    <col min="4" max="4" width="14" style="61" customWidth="1"/>
    <col min="5" max="5" width="17.140625" style="8" customWidth="1"/>
    <col min="6" max="6" width="12" style="1" customWidth="1"/>
    <col min="7" max="7" width="13.28515625" style="14" customWidth="1"/>
    <col min="8" max="8" width="11.28515625" style="15" customWidth="1"/>
    <col min="9" max="9" width="13.28515625" style="14" customWidth="1"/>
    <col min="10" max="10" width="8.140625" style="15" customWidth="1"/>
    <col min="11" max="11" width="13" style="14" customWidth="1"/>
    <col min="12" max="12" width="11.85546875" style="28" customWidth="1"/>
    <col min="13" max="15" width="0" style="12" hidden="1" customWidth="1"/>
    <col min="16" max="16" width="13.85546875" style="49" hidden="1" customWidth="1"/>
    <col min="17" max="16384" width="9.140625" style="12"/>
  </cols>
  <sheetData>
    <row r="1" spans="1:17" ht="27" customHeight="1">
      <c r="J1" s="77" t="s">
        <v>114</v>
      </c>
      <c r="K1" s="78"/>
      <c r="L1" s="78"/>
    </row>
    <row r="2" spans="1:17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7">
      <c r="A3" s="85" t="s">
        <v>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7" ht="31.5" customHeight="1">
      <c r="A4" s="86" t="s">
        <v>19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7" s="4" customFormat="1">
      <c r="A5" s="75" t="s">
        <v>64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P5" s="50"/>
    </row>
    <row r="6" spans="1:17">
      <c r="A6" s="1"/>
      <c r="B6" s="16"/>
      <c r="C6" s="15"/>
      <c r="E6" s="15"/>
    </row>
    <row r="7" spans="1:17">
      <c r="A7" s="12" t="s">
        <v>58</v>
      </c>
      <c r="E7" s="15"/>
    </row>
    <row r="8" spans="1:17">
      <c r="A8" s="12" t="s">
        <v>60</v>
      </c>
      <c r="E8" s="15"/>
    </row>
    <row r="9" spans="1:17">
      <c r="E9" s="15"/>
    </row>
    <row r="10" spans="1:17" ht="26.25" customHeight="1">
      <c r="A10" s="87" t="s">
        <v>113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7" s="4" customFormat="1" ht="12">
      <c r="A11" s="4" t="s">
        <v>5</v>
      </c>
      <c r="B11" s="5"/>
      <c r="C11" s="53"/>
      <c r="D11" s="63"/>
      <c r="E11" s="8"/>
      <c r="F11" s="9"/>
      <c r="G11" s="10"/>
      <c r="H11" s="8"/>
      <c r="I11" s="10"/>
      <c r="J11" s="8"/>
      <c r="K11" s="10"/>
      <c r="L11" s="28"/>
      <c r="P11" s="50"/>
    </row>
    <row r="13" spans="1:17" ht="26.25" customHeight="1">
      <c r="A13" s="70" t="s">
        <v>6</v>
      </c>
      <c r="B13" s="70" t="s">
        <v>14</v>
      </c>
      <c r="C13" s="70" t="s">
        <v>7</v>
      </c>
      <c r="D13" s="70"/>
      <c r="E13" s="70"/>
      <c r="F13" s="79" t="s">
        <v>17</v>
      </c>
      <c r="G13" s="79"/>
      <c r="H13" s="79"/>
      <c r="I13" s="79"/>
      <c r="J13" s="79"/>
      <c r="K13" s="79"/>
      <c r="L13" s="80" t="s">
        <v>18</v>
      </c>
      <c r="M13" s="70" t="s">
        <v>1</v>
      </c>
      <c r="N13" s="70" t="s">
        <v>73</v>
      </c>
      <c r="O13" s="73" t="s">
        <v>74</v>
      </c>
      <c r="P13" s="70" t="s">
        <v>99</v>
      </c>
      <c r="Q13" s="71"/>
    </row>
    <row r="14" spans="1:17" ht="34.5" customHeight="1">
      <c r="A14" s="70"/>
      <c r="B14" s="70"/>
      <c r="C14" s="70" t="s">
        <v>8</v>
      </c>
      <c r="D14" s="98" t="s">
        <v>9</v>
      </c>
      <c r="E14" s="79" t="s">
        <v>16</v>
      </c>
      <c r="F14" s="79" t="s">
        <v>10</v>
      </c>
      <c r="G14" s="79"/>
      <c r="H14" s="79" t="s">
        <v>11</v>
      </c>
      <c r="I14" s="79"/>
      <c r="J14" s="79" t="s">
        <v>15</v>
      </c>
      <c r="K14" s="79"/>
      <c r="L14" s="80"/>
      <c r="M14" s="70"/>
      <c r="N14" s="70"/>
      <c r="O14" s="74"/>
      <c r="P14" s="70"/>
      <c r="Q14" s="71"/>
    </row>
    <row r="15" spans="1:17" ht="87" customHeight="1">
      <c r="A15" s="88"/>
      <c r="B15" s="88"/>
      <c r="C15" s="88"/>
      <c r="D15" s="99"/>
      <c r="E15" s="100"/>
      <c r="F15" s="44" t="s">
        <v>12</v>
      </c>
      <c r="G15" s="45" t="s">
        <v>13</v>
      </c>
      <c r="H15" s="44" t="s">
        <v>12</v>
      </c>
      <c r="I15" s="45" t="s">
        <v>13</v>
      </c>
      <c r="J15" s="44" t="s">
        <v>12</v>
      </c>
      <c r="K15" s="45" t="s">
        <v>13</v>
      </c>
      <c r="L15" s="81"/>
      <c r="M15" s="88" t="s">
        <v>1</v>
      </c>
      <c r="N15" s="88" t="s">
        <v>73</v>
      </c>
      <c r="O15" s="74"/>
      <c r="P15" s="70"/>
      <c r="Q15" s="71"/>
    </row>
    <row r="16" spans="1:17" ht="12.75" customHeight="1">
      <c r="A16" s="72" t="s">
        <v>67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43"/>
    </row>
    <row r="17" spans="1:17" ht="60">
      <c r="A17" s="40">
        <v>1</v>
      </c>
      <c r="B17" s="46" t="s">
        <v>20</v>
      </c>
      <c r="C17" s="11"/>
      <c r="D17" s="64" t="s">
        <v>102</v>
      </c>
      <c r="F17" s="47"/>
      <c r="G17" s="48">
        <v>35000</v>
      </c>
      <c r="H17" s="47"/>
      <c r="I17" s="48"/>
      <c r="J17" s="47"/>
      <c r="K17" s="48">
        <v>0</v>
      </c>
      <c r="L17" s="47"/>
      <c r="M17" s="1">
        <v>225</v>
      </c>
      <c r="N17" s="1">
        <v>113</v>
      </c>
      <c r="P17" s="56"/>
    </row>
    <row r="18" spans="1:17" s="6" customFormat="1" ht="48">
      <c r="A18" s="19">
        <v>2</v>
      </c>
      <c r="B18" s="18" t="s">
        <v>21</v>
      </c>
      <c r="C18" s="11" t="s">
        <v>101</v>
      </c>
      <c r="D18" s="55" t="s">
        <v>100</v>
      </c>
      <c r="E18" s="24" t="s">
        <v>75</v>
      </c>
      <c r="F18" s="7"/>
      <c r="G18" s="23">
        <v>28500</v>
      </c>
      <c r="H18" s="7"/>
      <c r="I18" s="23">
        <v>14375</v>
      </c>
      <c r="J18" s="7"/>
      <c r="K18" s="23">
        <v>5750</v>
      </c>
      <c r="L18" s="11"/>
      <c r="M18" s="2">
        <v>225</v>
      </c>
      <c r="N18" s="2">
        <v>113</v>
      </c>
      <c r="P18" s="57"/>
    </row>
    <row r="19" spans="1:17" ht="34.5" customHeight="1">
      <c r="A19" s="19" t="s">
        <v>3</v>
      </c>
      <c r="B19" s="18" t="s">
        <v>22</v>
      </c>
      <c r="C19" s="11" t="s">
        <v>101</v>
      </c>
      <c r="D19" s="55" t="s">
        <v>100</v>
      </c>
      <c r="E19" s="24" t="s">
        <v>76</v>
      </c>
      <c r="F19" s="11"/>
      <c r="G19" s="23">
        <v>25000</v>
      </c>
      <c r="H19" s="11"/>
      <c r="I19" s="23">
        <v>24000</v>
      </c>
      <c r="J19" s="11"/>
      <c r="K19" s="23">
        <v>6000</v>
      </c>
      <c r="L19" s="11"/>
      <c r="M19" s="1">
        <v>223</v>
      </c>
      <c r="N19" s="1">
        <v>113</v>
      </c>
      <c r="P19" s="58">
        <f>G19-I19</f>
        <v>1000</v>
      </c>
    </row>
    <row r="20" spans="1:17" ht="24">
      <c r="A20" s="19" t="s">
        <v>0</v>
      </c>
      <c r="B20" s="18" t="s">
        <v>65</v>
      </c>
      <c r="C20" s="11" t="s">
        <v>101</v>
      </c>
      <c r="D20" s="55" t="s">
        <v>100</v>
      </c>
      <c r="E20" s="24" t="s">
        <v>77</v>
      </c>
      <c r="F20" s="11"/>
      <c r="G20" s="23">
        <v>20000</v>
      </c>
      <c r="H20" s="11"/>
      <c r="I20" s="23">
        <v>19600</v>
      </c>
      <c r="J20" s="11"/>
      <c r="K20" s="23">
        <v>12420</v>
      </c>
      <c r="L20" s="11"/>
      <c r="M20" s="1">
        <v>225</v>
      </c>
      <c r="N20" s="1">
        <v>113</v>
      </c>
      <c r="P20" s="58">
        <f>G20-I20</f>
        <v>400</v>
      </c>
    </row>
    <row r="21" spans="1:17" ht="36">
      <c r="A21" s="19">
        <v>5</v>
      </c>
      <c r="B21" s="18" t="s">
        <v>23</v>
      </c>
      <c r="C21" s="11" t="s">
        <v>101</v>
      </c>
      <c r="D21" s="55" t="s">
        <v>100</v>
      </c>
      <c r="E21" s="24" t="s">
        <v>78</v>
      </c>
      <c r="F21" s="17"/>
      <c r="G21" s="23">
        <v>139900</v>
      </c>
      <c r="H21" s="19"/>
      <c r="I21" s="23">
        <v>126540</v>
      </c>
      <c r="J21" s="19"/>
      <c r="K21" s="23">
        <v>84360</v>
      </c>
      <c r="L21" s="19"/>
      <c r="M21" s="1">
        <v>226</v>
      </c>
      <c r="N21" s="1">
        <v>113</v>
      </c>
      <c r="P21" s="58">
        <f>G21-I21</f>
        <v>13360</v>
      </c>
    </row>
    <row r="22" spans="1:17" ht="36">
      <c r="A22" s="19">
        <v>6</v>
      </c>
      <c r="B22" s="30" t="s">
        <v>24</v>
      </c>
      <c r="C22" s="11" t="s">
        <v>101</v>
      </c>
      <c r="D22" s="55" t="s">
        <v>100</v>
      </c>
      <c r="E22" s="24" t="s">
        <v>79</v>
      </c>
      <c r="F22" s="17"/>
      <c r="G22" s="23">
        <v>55000</v>
      </c>
      <c r="H22" s="19"/>
      <c r="I22" s="23">
        <v>47491.69</v>
      </c>
      <c r="J22" s="19"/>
      <c r="K22" s="23">
        <v>26097.63</v>
      </c>
      <c r="L22" s="19"/>
      <c r="M22" s="1">
        <v>223</v>
      </c>
      <c r="N22" s="1">
        <v>113</v>
      </c>
      <c r="P22" s="58">
        <f>G22-I22</f>
        <v>7508.3099999999977</v>
      </c>
    </row>
    <row r="23" spans="1:17" ht="60">
      <c r="A23" s="19">
        <v>7</v>
      </c>
      <c r="B23" s="18" t="s">
        <v>25</v>
      </c>
      <c r="C23" s="11" t="s">
        <v>101</v>
      </c>
      <c r="D23" s="55" t="s">
        <v>100</v>
      </c>
      <c r="E23" s="24" t="s">
        <v>80</v>
      </c>
      <c r="F23" s="17"/>
      <c r="G23" s="23">
        <v>1030000</v>
      </c>
      <c r="H23" s="19"/>
      <c r="I23" s="23">
        <v>1030000</v>
      </c>
      <c r="J23" s="19"/>
      <c r="K23" s="23">
        <v>495530.83</v>
      </c>
      <c r="L23" s="19"/>
      <c r="M23" s="1">
        <v>223</v>
      </c>
      <c r="N23" s="1">
        <v>113</v>
      </c>
      <c r="P23" s="41"/>
    </row>
    <row r="24" spans="1:17" ht="60">
      <c r="A24" s="19">
        <v>8</v>
      </c>
      <c r="B24" s="18" t="s">
        <v>26</v>
      </c>
      <c r="C24" s="11" t="s">
        <v>101</v>
      </c>
      <c r="D24" s="55" t="s">
        <v>100</v>
      </c>
      <c r="E24" s="24" t="s">
        <v>81</v>
      </c>
      <c r="F24" s="34"/>
      <c r="G24" s="23">
        <v>1721609.59</v>
      </c>
      <c r="H24" s="34"/>
      <c r="I24" s="23">
        <v>1232645.44</v>
      </c>
      <c r="J24" s="34"/>
      <c r="K24" s="23">
        <v>680320.79</v>
      </c>
      <c r="L24" s="19"/>
      <c r="M24" s="1">
        <v>223</v>
      </c>
      <c r="N24" s="1">
        <v>113</v>
      </c>
      <c r="P24" s="59">
        <f>G24-I24</f>
        <v>488964.15000000014</v>
      </c>
    </row>
    <row r="25" spans="1:17" ht="57.75" customHeight="1">
      <c r="A25" s="19">
        <v>9</v>
      </c>
      <c r="B25" s="25" t="s">
        <v>27</v>
      </c>
      <c r="C25" s="11"/>
      <c r="D25" s="55"/>
      <c r="E25" s="24"/>
      <c r="F25" s="34"/>
      <c r="G25" s="23">
        <v>44400</v>
      </c>
      <c r="H25" s="34"/>
      <c r="I25" s="23"/>
      <c r="J25" s="34"/>
      <c r="K25" s="23"/>
      <c r="L25" s="19"/>
      <c r="M25" s="1">
        <v>225</v>
      </c>
      <c r="N25" s="1">
        <v>113</v>
      </c>
      <c r="P25" s="41"/>
    </row>
    <row r="26" spans="1:17" ht="59.25" customHeight="1">
      <c r="A26" s="19">
        <v>10</v>
      </c>
      <c r="B26" s="25" t="s">
        <v>28</v>
      </c>
      <c r="C26" s="11"/>
      <c r="D26" s="55" t="s">
        <v>105</v>
      </c>
      <c r="F26" s="17"/>
      <c r="G26" s="23">
        <v>370000</v>
      </c>
      <c r="H26" s="19"/>
      <c r="I26" s="23"/>
      <c r="J26" s="19"/>
      <c r="K26" s="23"/>
      <c r="L26" s="19"/>
      <c r="M26" s="1">
        <v>310</v>
      </c>
      <c r="N26" s="1">
        <v>113</v>
      </c>
      <c r="P26" s="58">
        <v>0</v>
      </c>
      <c r="Q26" s="42"/>
    </row>
    <row r="27" spans="1:17" ht="66.75" customHeight="1">
      <c r="A27" s="19">
        <v>11</v>
      </c>
      <c r="B27" s="31" t="s">
        <v>29</v>
      </c>
      <c r="C27" s="11" t="s">
        <v>101</v>
      </c>
      <c r="D27" s="55" t="s">
        <v>106</v>
      </c>
      <c r="E27" s="24"/>
      <c r="F27" s="37"/>
      <c r="G27" s="23">
        <v>50000</v>
      </c>
      <c r="H27" s="38"/>
      <c r="I27" s="23"/>
      <c r="J27" s="38"/>
      <c r="K27" s="23"/>
      <c r="L27" s="19"/>
      <c r="M27" s="1">
        <v>226</v>
      </c>
      <c r="N27" s="1">
        <v>113</v>
      </c>
      <c r="P27" s="41"/>
    </row>
    <row r="28" spans="1:17" ht="59.25" customHeight="1">
      <c r="A28" s="19">
        <v>12</v>
      </c>
      <c r="B28" s="31" t="s">
        <v>30</v>
      </c>
      <c r="C28" s="11"/>
      <c r="D28" s="55" t="s">
        <v>105</v>
      </c>
      <c r="E28" s="24"/>
      <c r="F28" s="37"/>
      <c r="G28" s="23">
        <v>170000</v>
      </c>
      <c r="H28" s="38"/>
      <c r="I28" s="23"/>
      <c r="J28" s="38"/>
      <c r="K28" s="23"/>
      <c r="L28" s="19"/>
      <c r="M28" s="1">
        <v>310</v>
      </c>
      <c r="N28" s="1">
        <v>113</v>
      </c>
      <c r="P28" s="58">
        <f>G28</f>
        <v>170000</v>
      </c>
    </row>
    <row r="29" spans="1:17">
      <c r="A29" s="82" t="s">
        <v>68</v>
      </c>
      <c r="B29" s="83"/>
      <c r="C29" s="83"/>
      <c r="D29" s="83"/>
      <c r="E29" s="84"/>
      <c r="F29" s="35"/>
      <c r="G29" s="36"/>
      <c r="H29" s="33"/>
      <c r="I29" s="36"/>
      <c r="J29" s="22"/>
      <c r="K29" s="23"/>
      <c r="L29" s="19"/>
      <c r="M29" s="1"/>
      <c r="N29" s="1"/>
      <c r="P29" s="41"/>
    </row>
    <row r="30" spans="1:17" ht="48">
      <c r="A30" s="19">
        <v>13</v>
      </c>
      <c r="B30" s="31" t="s">
        <v>31</v>
      </c>
      <c r="C30" s="11"/>
      <c r="D30" s="55" t="s">
        <v>107</v>
      </c>
      <c r="E30" s="24" t="s">
        <v>82</v>
      </c>
      <c r="F30" s="17"/>
      <c r="G30" s="23">
        <v>2290774</v>
      </c>
      <c r="I30" s="20">
        <v>2290774.12</v>
      </c>
      <c r="J30" s="19"/>
      <c r="K30" s="23">
        <v>1118573.92</v>
      </c>
      <c r="L30" s="19"/>
      <c r="M30" s="1">
        <v>225</v>
      </c>
      <c r="N30" s="1">
        <v>113</v>
      </c>
      <c r="P30" s="41"/>
    </row>
    <row r="31" spans="1:17" ht="36">
      <c r="A31" s="19">
        <v>14</v>
      </c>
      <c r="B31" s="18" t="s">
        <v>32</v>
      </c>
      <c r="C31" s="11" t="s">
        <v>101</v>
      </c>
      <c r="D31" s="55" t="s">
        <v>100</v>
      </c>
      <c r="E31" s="24" t="s">
        <v>83</v>
      </c>
      <c r="F31" s="17"/>
      <c r="G31" s="23">
        <v>68304</v>
      </c>
      <c r="H31" s="19"/>
      <c r="I31" s="23">
        <v>62304</v>
      </c>
      <c r="J31" s="19"/>
      <c r="K31" s="23">
        <v>46728</v>
      </c>
      <c r="L31" s="19"/>
      <c r="M31" s="1">
        <v>226</v>
      </c>
      <c r="N31" s="1">
        <v>113</v>
      </c>
      <c r="P31" s="58">
        <f>G31-I31</f>
        <v>6000</v>
      </c>
    </row>
    <row r="32" spans="1:17" s="6" customFormat="1" ht="49.5" customHeight="1">
      <c r="A32" s="19">
        <v>15</v>
      </c>
      <c r="B32" s="18" t="s">
        <v>33</v>
      </c>
      <c r="C32" s="11"/>
      <c r="D32" s="55"/>
      <c r="E32" s="24"/>
      <c r="F32" s="32"/>
      <c r="G32" s="23">
        <v>28500</v>
      </c>
      <c r="H32" s="22"/>
      <c r="I32" s="23"/>
      <c r="J32" s="22"/>
      <c r="K32" s="23"/>
      <c r="L32" s="19"/>
      <c r="M32" s="2">
        <v>225</v>
      </c>
      <c r="N32" s="2">
        <v>113</v>
      </c>
      <c r="P32" s="58">
        <v>0</v>
      </c>
      <c r="Q32" s="42"/>
    </row>
    <row r="33" spans="1:16" ht="45.75" customHeight="1">
      <c r="A33" s="19">
        <v>16</v>
      </c>
      <c r="B33" s="18" t="s">
        <v>34</v>
      </c>
      <c r="C33" s="11"/>
      <c r="D33" s="55"/>
      <c r="E33" s="24"/>
      <c r="F33" s="17"/>
      <c r="G33" s="23">
        <v>38000</v>
      </c>
      <c r="H33" s="19"/>
      <c r="I33" s="23"/>
      <c r="J33" s="19"/>
      <c r="K33" s="23"/>
      <c r="L33" s="19"/>
      <c r="M33" s="1">
        <v>225</v>
      </c>
      <c r="N33" s="1">
        <v>113</v>
      </c>
      <c r="P33" s="41"/>
    </row>
    <row r="34" spans="1:16" s="6" customFormat="1" ht="39" customHeight="1">
      <c r="A34" s="19">
        <v>17</v>
      </c>
      <c r="B34" s="18" t="s">
        <v>35</v>
      </c>
      <c r="C34" s="11" t="s">
        <v>101</v>
      </c>
      <c r="D34" s="55" t="s">
        <v>100</v>
      </c>
      <c r="E34" s="24" t="s">
        <v>84</v>
      </c>
      <c r="F34" s="32"/>
      <c r="G34" s="23">
        <v>16940</v>
      </c>
      <c r="H34" s="22"/>
      <c r="I34" s="23">
        <v>15556.89</v>
      </c>
      <c r="J34" s="22"/>
      <c r="K34" s="23">
        <v>6692.5</v>
      </c>
      <c r="L34" s="19"/>
      <c r="M34" s="2">
        <v>223</v>
      </c>
      <c r="N34" s="2">
        <v>113</v>
      </c>
      <c r="P34" s="58">
        <f>G34-I34</f>
        <v>1383.1100000000006</v>
      </c>
    </row>
    <row r="35" spans="1:16" s="6" customFormat="1">
      <c r="A35" s="82" t="s">
        <v>69</v>
      </c>
      <c r="B35" s="83"/>
      <c r="C35" s="83"/>
      <c r="D35" s="83"/>
      <c r="E35" s="84"/>
      <c r="F35" s="32"/>
      <c r="G35" s="36"/>
      <c r="H35" s="22"/>
      <c r="I35" s="36"/>
      <c r="J35" s="22"/>
      <c r="K35" s="23"/>
      <c r="L35" s="19"/>
      <c r="M35" s="2"/>
      <c r="N35" s="2"/>
      <c r="P35" s="57"/>
    </row>
    <row r="36" spans="1:16" ht="73.5" customHeight="1">
      <c r="A36" s="19">
        <v>18</v>
      </c>
      <c r="B36" s="18" t="s">
        <v>70</v>
      </c>
      <c r="C36" s="19"/>
      <c r="D36" s="60"/>
      <c r="E36" s="24"/>
      <c r="F36" s="17"/>
      <c r="G36" s="23">
        <v>38800</v>
      </c>
      <c r="H36" s="19"/>
      <c r="I36" s="23"/>
      <c r="J36" s="19"/>
      <c r="K36" s="23"/>
      <c r="L36" s="19"/>
      <c r="M36" s="1">
        <v>225</v>
      </c>
      <c r="N36" s="1">
        <v>113</v>
      </c>
      <c r="P36" s="41"/>
    </row>
    <row r="37" spans="1:16" ht="26.25" customHeight="1">
      <c r="A37" s="19">
        <v>19</v>
      </c>
      <c r="B37" s="18" t="s">
        <v>36</v>
      </c>
      <c r="C37" s="11" t="s">
        <v>101</v>
      </c>
      <c r="D37" s="55" t="s">
        <v>100</v>
      </c>
      <c r="E37" s="24" t="s">
        <v>85</v>
      </c>
      <c r="F37" s="17"/>
      <c r="G37" s="23">
        <v>8580</v>
      </c>
      <c r="H37" s="19"/>
      <c r="I37" s="24">
        <v>8380.4599999999991</v>
      </c>
      <c r="J37" s="19"/>
      <c r="K37" s="23">
        <v>5540.24</v>
      </c>
      <c r="L37" s="19"/>
      <c r="M37" s="1">
        <v>223</v>
      </c>
      <c r="N37" s="1">
        <v>113</v>
      </c>
      <c r="P37" s="58">
        <f>G37-I37</f>
        <v>199.54000000000087</v>
      </c>
    </row>
    <row r="38" spans="1:16" ht="24" customHeight="1">
      <c r="A38" s="19">
        <v>20</v>
      </c>
      <c r="B38" s="18" t="s">
        <v>24</v>
      </c>
      <c r="C38" s="11" t="s">
        <v>101</v>
      </c>
      <c r="D38" s="55" t="s">
        <v>100</v>
      </c>
      <c r="E38" s="24" t="s">
        <v>86</v>
      </c>
      <c r="F38" s="17"/>
      <c r="G38" s="23">
        <v>9021</v>
      </c>
      <c r="H38" s="19"/>
      <c r="I38" s="29">
        <v>8516.18</v>
      </c>
      <c r="J38" s="19"/>
      <c r="K38" s="23">
        <v>5630.08</v>
      </c>
      <c r="L38" s="19"/>
      <c r="M38" s="1">
        <v>223</v>
      </c>
      <c r="N38" s="1">
        <v>113</v>
      </c>
      <c r="P38" s="58">
        <f>G38-I38</f>
        <v>504.81999999999971</v>
      </c>
    </row>
    <row r="39" spans="1:16" ht="48">
      <c r="A39" s="19">
        <v>21</v>
      </c>
      <c r="B39" s="18" t="s">
        <v>37</v>
      </c>
      <c r="C39" s="11" t="s">
        <v>101</v>
      </c>
      <c r="D39" s="55" t="s">
        <v>100</v>
      </c>
      <c r="E39" s="24" t="s">
        <v>57</v>
      </c>
      <c r="F39" s="17"/>
      <c r="G39" s="23">
        <v>71220</v>
      </c>
      <c r="H39" s="19"/>
      <c r="I39" s="24">
        <v>64742.28</v>
      </c>
      <c r="J39" s="19"/>
      <c r="K39" s="23">
        <v>43161.52</v>
      </c>
      <c r="L39" s="19"/>
      <c r="M39" s="1">
        <v>225</v>
      </c>
      <c r="N39" s="1">
        <v>113</v>
      </c>
      <c r="P39" s="58">
        <f>G39-I39</f>
        <v>6477.7200000000012</v>
      </c>
    </row>
    <row r="40" spans="1:16">
      <c r="A40" s="82" t="s">
        <v>66</v>
      </c>
      <c r="B40" s="101"/>
      <c r="C40" s="101"/>
      <c r="D40" s="101"/>
      <c r="E40" s="102"/>
      <c r="F40" s="17"/>
      <c r="G40" s="36"/>
      <c r="H40" s="19"/>
      <c r="I40" s="36"/>
      <c r="J40" s="19"/>
      <c r="K40" s="23"/>
      <c r="L40" s="19"/>
      <c r="M40" s="1"/>
      <c r="N40" s="1"/>
      <c r="P40" s="41"/>
    </row>
    <row r="41" spans="1:16" ht="24">
      <c r="A41" s="19">
        <v>22</v>
      </c>
      <c r="B41" s="18" t="s">
        <v>38</v>
      </c>
      <c r="C41" s="19"/>
      <c r="D41" s="60"/>
      <c r="E41" s="24"/>
      <c r="F41" s="17"/>
      <c r="G41" s="23">
        <v>9457243.5600000005</v>
      </c>
      <c r="H41" s="19"/>
      <c r="I41" s="23">
        <f>G41</f>
        <v>9457243.5600000005</v>
      </c>
      <c r="J41" s="19"/>
      <c r="K41" s="23">
        <v>6146392.7000000002</v>
      </c>
      <c r="L41" s="19"/>
      <c r="M41" s="1">
        <v>211</v>
      </c>
      <c r="N41" s="1">
        <v>114</v>
      </c>
      <c r="P41" s="41"/>
    </row>
    <row r="42" spans="1:16" ht="60">
      <c r="A42" s="19">
        <v>23</v>
      </c>
      <c r="B42" s="18" t="s">
        <v>39</v>
      </c>
      <c r="C42" s="19"/>
      <c r="D42" s="60"/>
      <c r="E42" s="24"/>
      <c r="F42" s="17"/>
      <c r="G42" s="23">
        <v>2856087.57</v>
      </c>
      <c r="H42" s="19"/>
      <c r="I42" s="23">
        <f>G42</f>
        <v>2856087.57</v>
      </c>
      <c r="J42" s="19"/>
      <c r="K42" s="23">
        <v>1752363.44</v>
      </c>
      <c r="L42" s="19"/>
      <c r="M42" s="1">
        <v>213</v>
      </c>
      <c r="N42" s="1">
        <v>114</v>
      </c>
      <c r="P42" s="41"/>
    </row>
    <row r="43" spans="1:16" ht="36">
      <c r="A43" s="19">
        <v>24</v>
      </c>
      <c r="B43" s="18" t="s">
        <v>40</v>
      </c>
      <c r="C43" s="19"/>
      <c r="D43" s="60"/>
      <c r="E43" s="24"/>
      <c r="F43" s="17"/>
      <c r="G43" s="23">
        <v>28800</v>
      </c>
      <c r="H43" s="19"/>
      <c r="I43" s="23">
        <f>G43</f>
        <v>28800</v>
      </c>
      <c r="J43" s="19"/>
      <c r="K43" s="23">
        <v>19200</v>
      </c>
      <c r="L43" s="19"/>
      <c r="M43" s="1">
        <v>212</v>
      </c>
      <c r="N43" s="1">
        <v>114</v>
      </c>
      <c r="P43" s="41"/>
    </row>
    <row r="44" spans="1:16" ht="48">
      <c r="A44" s="19">
        <v>25</v>
      </c>
      <c r="B44" s="18" t="s">
        <v>41</v>
      </c>
      <c r="C44" s="11" t="s">
        <v>101</v>
      </c>
      <c r="D44" s="55" t="s">
        <v>100</v>
      </c>
      <c r="E44" s="24" t="s">
        <v>87</v>
      </c>
      <c r="F44" s="17"/>
      <c r="G44" s="23">
        <v>220000</v>
      </c>
      <c r="H44" s="19"/>
      <c r="I44" s="23">
        <v>216000</v>
      </c>
      <c r="J44" s="19"/>
      <c r="K44" s="23">
        <v>91805.82</v>
      </c>
      <c r="L44" s="19"/>
      <c r="M44" s="1">
        <v>221</v>
      </c>
      <c r="N44" s="1">
        <v>114</v>
      </c>
      <c r="P44" s="58">
        <f>G44-I44</f>
        <v>4000</v>
      </c>
    </row>
    <row r="45" spans="1:16" ht="24">
      <c r="A45" s="19">
        <v>26</v>
      </c>
      <c r="B45" s="18" t="s">
        <v>42</v>
      </c>
      <c r="C45" s="11" t="s">
        <v>101</v>
      </c>
      <c r="D45" s="55" t="s">
        <v>100</v>
      </c>
      <c r="E45" s="24" t="s">
        <v>88</v>
      </c>
      <c r="F45" s="17"/>
      <c r="G45" s="23">
        <v>89000</v>
      </c>
      <c r="H45" s="19"/>
      <c r="I45" s="23">
        <v>81000</v>
      </c>
      <c r="J45" s="19"/>
      <c r="K45" s="23">
        <v>81000</v>
      </c>
      <c r="L45" s="19"/>
      <c r="M45" s="1">
        <v>221</v>
      </c>
      <c r="N45" s="1">
        <v>114</v>
      </c>
      <c r="P45" s="58">
        <f>G45-I45</f>
        <v>8000</v>
      </c>
    </row>
    <row r="46" spans="1:16">
      <c r="A46" s="19">
        <v>27</v>
      </c>
      <c r="B46" s="18" t="s">
        <v>43</v>
      </c>
      <c r="C46" s="19"/>
      <c r="D46" s="60" t="s">
        <v>108</v>
      </c>
      <c r="E46" s="24"/>
      <c r="F46" s="17"/>
      <c r="G46" s="23">
        <v>50000</v>
      </c>
      <c r="H46" s="19"/>
      <c r="I46" s="23"/>
      <c r="J46" s="19"/>
      <c r="K46" s="23"/>
      <c r="L46" s="19"/>
      <c r="M46" s="1">
        <v>225</v>
      </c>
      <c r="N46" s="1">
        <v>114</v>
      </c>
      <c r="P46" s="41"/>
    </row>
    <row r="47" spans="1:16" ht="24">
      <c r="A47" s="19">
        <v>28</v>
      </c>
      <c r="B47" s="18" t="s">
        <v>44</v>
      </c>
      <c r="C47" s="19"/>
      <c r="D47" s="60" t="s">
        <v>109</v>
      </c>
      <c r="E47" s="24"/>
      <c r="F47" s="17"/>
      <c r="G47" s="23">
        <v>7500</v>
      </c>
      <c r="H47" s="19"/>
      <c r="I47" s="23"/>
      <c r="J47" s="19"/>
      <c r="K47" s="23"/>
      <c r="L47" s="19"/>
      <c r="M47" s="1">
        <v>221</v>
      </c>
      <c r="N47" s="1">
        <v>114</v>
      </c>
      <c r="P47" s="41"/>
    </row>
    <row r="48" spans="1:16" ht="24">
      <c r="A48" s="19">
        <v>29</v>
      </c>
      <c r="B48" s="18" t="s">
        <v>45</v>
      </c>
      <c r="C48" s="19" t="s">
        <v>104</v>
      </c>
      <c r="D48" s="60" t="s">
        <v>100</v>
      </c>
      <c r="E48" s="24" t="s">
        <v>89</v>
      </c>
      <c r="F48" s="17"/>
      <c r="G48" s="23">
        <v>400000</v>
      </c>
      <c r="H48" s="19"/>
      <c r="I48" s="23">
        <v>388759.8</v>
      </c>
      <c r="J48" s="19"/>
      <c r="K48" s="23">
        <v>194379.9</v>
      </c>
      <c r="L48" s="19"/>
      <c r="M48" s="1">
        <v>226</v>
      </c>
      <c r="N48" s="1">
        <v>114</v>
      </c>
      <c r="O48" s="12">
        <v>242</v>
      </c>
      <c r="P48" s="58">
        <f>G48-I48</f>
        <v>11240.200000000012</v>
      </c>
    </row>
    <row r="49" spans="1:16">
      <c r="A49" s="95">
        <v>30</v>
      </c>
      <c r="B49" s="92" t="s">
        <v>46</v>
      </c>
      <c r="C49" s="19"/>
      <c r="D49" s="60"/>
      <c r="E49" s="24"/>
      <c r="F49" s="17"/>
      <c r="G49" s="89">
        <v>200000</v>
      </c>
      <c r="H49" s="19"/>
      <c r="I49" s="23"/>
      <c r="J49" s="19"/>
      <c r="K49" s="23"/>
      <c r="L49" s="19"/>
      <c r="M49" s="1"/>
      <c r="N49" s="1"/>
      <c r="P49" s="41"/>
    </row>
    <row r="50" spans="1:16" ht="36">
      <c r="A50" s="96"/>
      <c r="B50" s="93"/>
      <c r="C50" s="11" t="s">
        <v>101</v>
      </c>
      <c r="D50" s="60" t="s">
        <v>103</v>
      </c>
      <c r="E50" s="24" t="s">
        <v>91</v>
      </c>
      <c r="F50" s="17"/>
      <c r="G50" s="90"/>
      <c r="H50" s="19"/>
      <c r="I50" s="23">
        <v>29664</v>
      </c>
      <c r="J50" s="19"/>
      <c r="K50" s="39">
        <v>29664</v>
      </c>
      <c r="L50" s="95"/>
      <c r="M50" s="1">
        <v>226</v>
      </c>
      <c r="N50" s="1">
        <v>114</v>
      </c>
      <c r="O50" s="12">
        <v>242</v>
      </c>
      <c r="P50" s="41"/>
    </row>
    <row r="51" spans="1:16" ht="24">
      <c r="A51" s="97"/>
      <c r="B51" s="94"/>
      <c r="C51" s="19"/>
      <c r="D51" s="60"/>
      <c r="E51" s="24" t="s">
        <v>90</v>
      </c>
      <c r="F51" s="17"/>
      <c r="G51" s="91"/>
      <c r="H51" s="19"/>
      <c r="I51" s="23">
        <v>99000</v>
      </c>
      <c r="J51" s="19"/>
      <c r="K51" s="23">
        <v>63000</v>
      </c>
      <c r="L51" s="97"/>
      <c r="M51" s="1"/>
      <c r="N51" s="1"/>
      <c r="P51" s="41"/>
    </row>
    <row r="52" spans="1:16" ht="24">
      <c r="A52" s="19">
        <v>31</v>
      </c>
      <c r="B52" s="18" t="s">
        <v>47</v>
      </c>
      <c r="C52" s="11" t="s">
        <v>101</v>
      </c>
      <c r="D52" s="60" t="s">
        <v>110</v>
      </c>
      <c r="E52" s="24" t="s">
        <v>94</v>
      </c>
      <c r="F52" s="17"/>
      <c r="G52" s="23">
        <v>50000</v>
      </c>
      <c r="H52" s="19"/>
      <c r="I52" s="23">
        <v>25890</v>
      </c>
      <c r="J52" s="19"/>
      <c r="K52" s="23">
        <f>19800+6090</f>
        <v>25890</v>
      </c>
      <c r="L52" s="19"/>
      <c r="M52" s="1">
        <v>226</v>
      </c>
      <c r="N52" s="1">
        <v>114</v>
      </c>
      <c r="O52" s="12">
        <v>244</v>
      </c>
      <c r="P52" s="41"/>
    </row>
    <row r="53" spans="1:16">
      <c r="A53" s="19">
        <v>32</v>
      </c>
      <c r="B53" s="18" t="s">
        <v>48</v>
      </c>
      <c r="C53" s="19"/>
      <c r="D53" s="60" t="s">
        <v>110</v>
      </c>
      <c r="E53" s="24"/>
      <c r="F53" s="17"/>
      <c r="G53" s="23">
        <v>5000</v>
      </c>
      <c r="H53" s="19"/>
      <c r="I53" s="23"/>
      <c r="J53" s="19"/>
      <c r="K53" s="23"/>
      <c r="L53" s="19"/>
      <c r="M53" s="1">
        <v>221</v>
      </c>
      <c r="N53" s="1">
        <v>114</v>
      </c>
      <c r="P53" s="41"/>
    </row>
    <row r="54" spans="1:16" ht="36">
      <c r="A54" s="19">
        <v>33</v>
      </c>
      <c r="B54" s="18" t="s">
        <v>49</v>
      </c>
      <c r="C54" s="11" t="s">
        <v>101</v>
      </c>
      <c r="D54" s="60" t="s">
        <v>103</v>
      </c>
      <c r="E54" s="24" t="s">
        <v>112</v>
      </c>
      <c r="F54" s="17"/>
      <c r="G54" s="23">
        <v>100000</v>
      </c>
      <c r="H54" s="19"/>
      <c r="I54" s="23">
        <v>100000</v>
      </c>
      <c r="J54" s="19"/>
      <c r="K54" s="23">
        <v>67640</v>
      </c>
      <c r="L54" s="19"/>
      <c r="M54" s="1">
        <v>225</v>
      </c>
      <c r="N54" s="1">
        <v>114</v>
      </c>
      <c r="P54" s="41"/>
    </row>
    <row r="55" spans="1:16" ht="24">
      <c r="A55" s="19">
        <v>34</v>
      </c>
      <c r="B55" s="18" t="s">
        <v>50</v>
      </c>
      <c r="C55" s="11" t="s">
        <v>101</v>
      </c>
      <c r="D55" s="60" t="s">
        <v>106</v>
      </c>
      <c r="E55" s="24"/>
      <c r="F55" s="17"/>
      <c r="G55" s="23">
        <v>20000</v>
      </c>
      <c r="H55" s="19"/>
      <c r="I55" s="23"/>
      <c r="J55" s="19"/>
      <c r="K55" s="23"/>
      <c r="L55" s="19"/>
      <c r="M55" s="1">
        <v>226</v>
      </c>
      <c r="N55" s="1">
        <v>114</v>
      </c>
      <c r="O55" s="12">
        <v>244</v>
      </c>
      <c r="P55" s="41"/>
    </row>
    <row r="56" spans="1:16" ht="48">
      <c r="A56" s="19">
        <v>35</v>
      </c>
      <c r="B56" s="18" t="s">
        <v>51</v>
      </c>
      <c r="C56" s="11" t="s">
        <v>101</v>
      </c>
      <c r="D56" s="60" t="s">
        <v>110</v>
      </c>
      <c r="E56" s="24" t="s">
        <v>71</v>
      </c>
      <c r="F56" s="17"/>
      <c r="G56" s="23">
        <v>50000</v>
      </c>
      <c r="H56" s="19"/>
      <c r="I56" s="23">
        <f>K56</f>
        <v>21197</v>
      </c>
      <c r="J56" s="19"/>
      <c r="K56" s="23">
        <f>16350+4847</f>
        <v>21197</v>
      </c>
      <c r="L56" s="19"/>
      <c r="M56" s="1">
        <v>340</v>
      </c>
      <c r="N56" s="1">
        <v>114</v>
      </c>
      <c r="P56" s="41"/>
    </row>
    <row r="57" spans="1:16" ht="24">
      <c r="A57" s="19">
        <v>36</v>
      </c>
      <c r="B57" s="18" t="s">
        <v>52</v>
      </c>
      <c r="C57" s="19"/>
      <c r="D57" s="60" t="s">
        <v>108</v>
      </c>
      <c r="E57" s="24"/>
      <c r="F57" s="17"/>
      <c r="G57" s="23">
        <v>50000</v>
      </c>
      <c r="H57" s="19"/>
      <c r="I57" s="23"/>
      <c r="J57" s="19"/>
      <c r="K57" s="23"/>
      <c r="L57" s="19"/>
      <c r="M57" s="1">
        <v>340</v>
      </c>
      <c r="N57" s="1">
        <v>114</v>
      </c>
      <c r="P57" s="41"/>
    </row>
    <row r="58" spans="1:16" ht="27.75" customHeight="1">
      <c r="A58" s="19">
        <v>37</v>
      </c>
      <c r="B58" s="18" t="s">
        <v>53</v>
      </c>
      <c r="C58" s="11" t="s">
        <v>101</v>
      </c>
      <c r="D58" s="60" t="s">
        <v>103</v>
      </c>
      <c r="E58" s="24" t="s">
        <v>92</v>
      </c>
      <c r="F58" s="17"/>
      <c r="G58" s="23">
        <v>150000</v>
      </c>
      <c r="H58" s="19"/>
      <c r="I58" s="23">
        <v>99999</v>
      </c>
      <c r="J58" s="19"/>
      <c r="K58" s="23">
        <v>49442.12</v>
      </c>
      <c r="L58" s="19"/>
      <c r="M58" s="1">
        <v>340</v>
      </c>
      <c r="N58" s="1">
        <v>114</v>
      </c>
      <c r="P58" s="41"/>
    </row>
    <row r="59" spans="1:16" ht="39" customHeight="1">
      <c r="A59" s="19">
        <v>38</v>
      </c>
      <c r="B59" s="18" t="s">
        <v>54</v>
      </c>
      <c r="C59" s="11"/>
      <c r="D59" s="60" t="s">
        <v>110</v>
      </c>
      <c r="E59" s="24"/>
      <c r="F59" s="17"/>
      <c r="G59" s="23">
        <v>100000</v>
      </c>
      <c r="H59" s="19"/>
      <c r="I59" s="23"/>
      <c r="J59" s="19"/>
      <c r="K59" s="23"/>
      <c r="L59" s="19"/>
      <c r="M59" s="1">
        <v>310</v>
      </c>
      <c r="N59" s="1">
        <v>114</v>
      </c>
      <c r="P59" s="62"/>
    </row>
    <row r="60" spans="1:16" ht="24">
      <c r="A60" s="19">
        <v>39</v>
      </c>
      <c r="B60" s="18" t="s">
        <v>55</v>
      </c>
      <c r="C60" s="11" t="s">
        <v>101</v>
      </c>
      <c r="D60" s="60" t="s">
        <v>100</v>
      </c>
      <c r="E60" s="24" t="s">
        <v>93</v>
      </c>
      <c r="F60" s="17"/>
      <c r="G60" s="23">
        <v>106764</v>
      </c>
      <c r="H60" s="19"/>
      <c r="I60" s="23">
        <v>106764</v>
      </c>
      <c r="J60" s="19"/>
      <c r="K60" s="23">
        <f>42630+22456</f>
        <v>65086</v>
      </c>
      <c r="L60" s="19"/>
      <c r="M60" s="1">
        <v>226</v>
      </c>
      <c r="N60" s="1">
        <v>114</v>
      </c>
      <c r="O60" s="12">
        <v>242</v>
      </c>
      <c r="P60" s="41"/>
    </row>
    <row r="61" spans="1:16" ht="24">
      <c r="A61" s="19">
        <v>40</v>
      </c>
      <c r="B61" s="18" t="s">
        <v>56</v>
      </c>
      <c r="C61" s="11"/>
      <c r="D61" s="60" t="s">
        <v>110</v>
      </c>
      <c r="E61" s="24"/>
      <c r="F61" s="17"/>
      <c r="G61" s="23">
        <v>30000</v>
      </c>
      <c r="H61" s="19"/>
      <c r="I61" s="23">
        <v>2000</v>
      </c>
      <c r="J61" s="19"/>
      <c r="K61" s="23">
        <v>2000</v>
      </c>
      <c r="L61" s="19"/>
      <c r="M61" s="1">
        <v>290</v>
      </c>
      <c r="N61" s="1">
        <v>113</v>
      </c>
      <c r="P61" s="41"/>
    </row>
    <row r="62" spans="1:16" ht="24">
      <c r="A62" s="19">
        <v>41</v>
      </c>
      <c r="B62" s="18" t="s">
        <v>95</v>
      </c>
      <c r="C62" s="11" t="s">
        <v>101</v>
      </c>
      <c r="D62" s="60" t="s">
        <v>105</v>
      </c>
      <c r="E62" s="24" t="s">
        <v>96</v>
      </c>
      <c r="F62" s="17"/>
      <c r="G62" s="23"/>
      <c r="H62" s="19"/>
      <c r="I62" s="23">
        <v>2440</v>
      </c>
      <c r="J62" s="19"/>
      <c r="K62" s="23">
        <v>2440</v>
      </c>
      <c r="L62" s="19"/>
      <c r="M62" s="1"/>
      <c r="N62" s="1"/>
      <c r="P62" s="41"/>
    </row>
    <row r="63" spans="1:16">
      <c r="A63" s="19">
        <v>42</v>
      </c>
      <c r="B63" s="18" t="s">
        <v>72</v>
      </c>
      <c r="C63" s="11"/>
      <c r="D63" s="60" t="s">
        <v>111</v>
      </c>
      <c r="E63" s="24"/>
      <c r="F63" s="17"/>
      <c r="G63" s="23">
        <v>150000</v>
      </c>
      <c r="H63" s="19"/>
      <c r="I63" s="23"/>
      <c r="J63" s="19"/>
      <c r="K63" s="23"/>
      <c r="L63" s="19"/>
      <c r="M63" s="1"/>
      <c r="N63" s="1"/>
      <c r="P63" s="41"/>
    </row>
    <row r="64" spans="1:16" s="6" customFormat="1">
      <c r="A64" s="66"/>
      <c r="B64" s="67" t="s">
        <v>2</v>
      </c>
      <c r="C64" s="57"/>
      <c r="D64" s="68"/>
      <c r="E64" s="22"/>
      <c r="F64" s="32"/>
      <c r="G64" s="36">
        <f>SUM(G17:G63)</f>
        <v>20379943.719999999</v>
      </c>
      <c r="H64" s="22"/>
      <c r="I64" s="36">
        <f>SUM(I17:I63)</f>
        <v>18459770.990000002</v>
      </c>
      <c r="J64" s="22"/>
      <c r="K64" s="36">
        <f>SUM(K17:K63)</f>
        <v>11148306.49</v>
      </c>
      <c r="L64" s="22"/>
      <c r="P64" s="69">
        <f>SUM(P17:P63)</f>
        <v>719037.85000000009</v>
      </c>
    </row>
    <row r="65" spans="1:16">
      <c r="K65" s="21"/>
      <c r="L65" s="29"/>
    </row>
    <row r="66" spans="1:16" s="26" customFormat="1" ht="12">
      <c r="A66" s="26" t="s">
        <v>61</v>
      </c>
      <c r="B66" s="27"/>
      <c r="C66" s="54" t="s">
        <v>98</v>
      </c>
      <c r="D66" s="65"/>
      <c r="E66" s="28" t="s">
        <v>97</v>
      </c>
      <c r="F66" s="3"/>
      <c r="G66" s="29"/>
      <c r="H66" s="28"/>
      <c r="I66" s="29"/>
      <c r="J66" s="28"/>
      <c r="L66" s="28"/>
      <c r="P66" s="51"/>
    </row>
    <row r="67" spans="1:16" s="26" customFormat="1" ht="12">
      <c r="B67" s="27"/>
      <c r="C67" s="54"/>
      <c r="D67" s="65"/>
      <c r="E67" s="28"/>
      <c r="F67" s="3"/>
      <c r="G67" s="29"/>
      <c r="H67" s="28"/>
      <c r="I67" s="29"/>
      <c r="J67" s="28"/>
      <c r="L67" s="28"/>
      <c r="P67" s="51"/>
    </row>
    <row r="68" spans="1:16" s="26" customFormat="1" ht="12">
      <c r="A68" s="26" t="s">
        <v>62</v>
      </c>
      <c r="B68" s="27"/>
      <c r="C68" s="54"/>
      <c r="D68" s="65"/>
      <c r="E68" s="28"/>
      <c r="F68" s="3"/>
      <c r="G68" s="29"/>
      <c r="H68" s="28"/>
      <c r="I68" s="29"/>
      <c r="J68" s="28"/>
      <c r="L68" s="28"/>
      <c r="P68" s="51"/>
    </row>
    <row r="69" spans="1:16" s="26" customFormat="1" ht="12">
      <c r="A69" s="26" t="s">
        <v>63</v>
      </c>
      <c r="B69" s="27"/>
      <c r="C69" s="54"/>
      <c r="D69" s="65"/>
      <c r="E69" s="28"/>
      <c r="F69" s="3"/>
      <c r="G69" s="29"/>
      <c r="H69" s="28"/>
      <c r="I69" s="29"/>
      <c r="J69" s="28"/>
      <c r="K69" s="29"/>
      <c r="L69" s="28"/>
      <c r="P69" s="51"/>
    </row>
  </sheetData>
  <autoFilter ref="A15:O69"/>
  <mergeCells count="30">
    <mergeCell ref="A35:E35"/>
    <mergeCell ref="M13:M15"/>
    <mergeCell ref="N13:N15"/>
    <mergeCell ref="G49:G51"/>
    <mergeCell ref="B49:B51"/>
    <mergeCell ref="A49:A51"/>
    <mergeCell ref="F14:G14"/>
    <mergeCell ref="H14:I14"/>
    <mergeCell ref="A13:A15"/>
    <mergeCell ref="B13:B15"/>
    <mergeCell ref="C14:C15"/>
    <mergeCell ref="D14:D15"/>
    <mergeCell ref="E14:E15"/>
    <mergeCell ref="C13:E13"/>
    <mergeCell ref="A40:E40"/>
    <mergeCell ref="L50:L51"/>
    <mergeCell ref="J1:L1"/>
    <mergeCell ref="F13:K13"/>
    <mergeCell ref="L13:L15"/>
    <mergeCell ref="J14:K14"/>
    <mergeCell ref="A29:E29"/>
    <mergeCell ref="A2:L2"/>
    <mergeCell ref="A3:L3"/>
    <mergeCell ref="A4:L4"/>
    <mergeCell ref="A10:L10"/>
    <mergeCell ref="P13:P15"/>
    <mergeCell ref="Q13:Q15"/>
    <mergeCell ref="A16:P16"/>
    <mergeCell ref="O13:O15"/>
    <mergeCell ref="A5:L5"/>
  </mergeCells>
  <pageMargins left="0.31496062992125984" right="0.31496062992125984" top="0.74803149606299213" bottom="0.35433070866141736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800845</dc:creator>
  <dc:description>POI HSSF rep:2.33.0.126</dc:description>
  <cp:lastModifiedBy>Vera</cp:lastModifiedBy>
  <cp:lastPrinted>2017-11-28T14:12:54Z</cp:lastPrinted>
  <dcterms:created xsi:type="dcterms:W3CDTF">2014-10-09T07:02:09Z</dcterms:created>
  <dcterms:modified xsi:type="dcterms:W3CDTF">2017-11-28T14:17:03Z</dcterms:modified>
</cp:coreProperties>
</file>