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2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44" i="1" l="1"/>
  <c r="D37" i="1"/>
  <c r="F36" i="1"/>
  <c r="F32" i="1"/>
  <c r="J32" i="1"/>
  <c r="D25" i="1"/>
  <c r="J23" i="1"/>
  <c r="J44" i="1" l="1"/>
  <c r="F45" i="1"/>
  <c r="E44" i="1"/>
  <c r="J42" i="1"/>
  <c r="F43" i="1"/>
  <c r="J41" i="1"/>
  <c r="F42" i="1"/>
  <c r="J40" i="1"/>
  <c r="F41" i="1"/>
  <c r="J38" i="1"/>
  <c r="J37" i="1"/>
  <c r="J35" i="1"/>
  <c r="F35" i="1"/>
  <c r="J34" i="1"/>
  <c r="F34" i="1"/>
  <c r="J33" i="1"/>
  <c r="F33" i="1"/>
  <c r="J31" i="1"/>
  <c r="F31" i="1"/>
  <c r="J30" i="1"/>
  <c r="F30" i="1"/>
  <c r="J29" i="1"/>
  <c r="F29" i="1"/>
  <c r="J27" i="1"/>
  <c r="F27" i="1"/>
  <c r="J24" i="1"/>
  <c r="F24" i="1"/>
  <c r="F23" i="1"/>
  <c r="J22" i="1"/>
  <c r="F22" i="1"/>
  <c r="J21" i="1"/>
  <c r="F21" i="1"/>
  <c r="J20" i="1"/>
  <c r="J12" i="1"/>
  <c r="F12" i="1"/>
  <c r="J11" i="1"/>
  <c r="J9" i="1"/>
  <c r="F8" i="1" l="1"/>
  <c r="F10" i="1"/>
  <c r="F9" i="1"/>
  <c r="F44" i="1"/>
  <c r="J17" i="1"/>
  <c r="F17" i="1"/>
  <c r="F16" i="1"/>
  <c r="J16" i="1"/>
  <c r="E16" i="1"/>
  <c r="F18" i="1"/>
  <c r="J18" i="1"/>
  <c r="E18" i="1"/>
  <c r="F15" i="1"/>
  <c r="F19" i="1"/>
  <c r="E19" i="1"/>
  <c r="J19" i="1"/>
  <c r="E15" i="1"/>
  <c r="J15" i="1"/>
  <c r="J45" i="1"/>
  <c r="E14" i="1"/>
</calcChain>
</file>

<file path=xl/sharedStrings.xml><?xml version="1.0" encoding="utf-8"?>
<sst xmlns="http://schemas.openxmlformats.org/spreadsheetml/2006/main" count="138" uniqueCount="80">
  <si>
    <t>Приложение №12</t>
  </si>
  <si>
    <t>№ мероприятия по  программе</t>
  </si>
  <si>
    <t>Наименование мероприятий программы</t>
  </si>
  <si>
    <t>Плановое значение</t>
  </si>
  <si>
    <t>Фактическое значение</t>
  </si>
  <si>
    <t>% исполнения</t>
  </si>
  <si>
    <t>Срок реализации</t>
  </si>
  <si>
    <t>Выполнени(не выполнение) при наступлении срока</t>
  </si>
  <si>
    <t>заключение на договоров, мун.контрактов на выполнение работ</t>
  </si>
  <si>
    <t>Оплата труда</t>
  </si>
  <si>
    <t>Фонд оплаты труда работников администрации на основании принятого штатного расписания</t>
  </si>
  <si>
    <t>квартально</t>
  </si>
  <si>
    <t>выполнено</t>
  </si>
  <si>
    <t>не требуется</t>
  </si>
  <si>
    <t>Прочие выплаты</t>
  </si>
  <si>
    <t>Пособие по уходу за ребенком до 3-ех лет за счет работодателя</t>
  </si>
  <si>
    <t>Компенсация использования личного автотранспорта</t>
  </si>
  <si>
    <t>Закупка товаров, работ, услуг в сфере информационно-коммуникационных технологий в том числе:</t>
  </si>
  <si>
    <t xml:space="preserve"> Заключение договора на оказание услуг с филиалом ФГУП «Почта России» по приему, обработке, пересылке и выдаче писем (простых и заказных) с нанесенным признаком оплаты за пересылку (наклеенными марками) для нужд администрации МО Колтушское СП</t>
  </si>
  <si>
    <t>Заключение договора на Хостинговые услуги для нужд администрации МО Колтушское СП</t>
  </si>
  <si>
    <t>1 квартал</t>
  </si>
  <si>
    <t>услуги оказаны</t>
  </si>
  <si>
    <t xml:space="preserve">Сопровождение программы отчетности отчетность по ТКС для нужд администрации МО Колтушское СП </t>
  </si>
  <si>
    <t xml:space="preserve">1,2,3,4 квартал </t>
  </si>
  <si>
    <t>Услуги связи – оплата услуг телефонной связи для нужд администрации МО Колтушское СП</t>
  </si>
  <si>
    <t>1,2,3,4 квартал</t>
  </si>
  <si>
    <t xml:space="preserve">выполнено </t>
  </si>
  <si>
    <t>Заключение договора на оказание услуг оператора информационной системы общества с ограниченной ответственностью «Технокад»</t>
  </si>
  <si>
    <t>Приобритение ПК "Муниципальное образование"</t>
  </si>
  <si>
    <t xml:space="preserve"> выполнено</t>
  </si>
  <si>
    <t>договор выполнен</t>
  </si>
  <si>
    <t>Приобритение  лицензии "Крипто-Про"</t>
  </si>
  <si>
    <t>2 квартал</t>
  </si>
  <si>
    <t>Сопровождение программы «Единая система электронного делопроизводства и документооборота» (далее СЭД-3)</t>
  </si>
  <si>
    <t xml:space="preserve">Заключение договора с ЗАО Удостоверяющий центр Сертификат ключа </t>
  </si>
  <si>
    <t>Приобретение антивирусной системы для защиты компьютеров работников администрации МО</t>
  </si>
  <si>
    <t>Приобретение оргтехники для нужд администрации МО Колтушское СП в сфере ИКТ</t>
  </si>
  <si>
    <t>1-4 квартал</t>
  </si>
  <si>
    <t>товары поставлены</t>
  </si>
  <si>
    <t>Итого:</t>
  </si>
  <si>
    <t>Прочая закупка товаров, работ и услуг для обеспечения муниципальных нужд:</t>
  </si>
  <si>
    <t>Приобретение маркированных конвертов для нужд администрации МО Колтушское СП</t>
  </si>
  <si>
    <t>Заключене договора с ООО "Сметсберг" на вывоз бытовых отходов</t>
  </si>
  <si>
    <t>Заключение договора на прохождение диспансеризации работников администрации в соответствии с Приказом Министерства здравоохранения и социального развития РФ от 14 декабря 2009 г. N 984н</t>
  </si>
  <si>
    <t>Консультационные услуги для работников администрации МО Колтушское СП</t>
  </si>
  <si>
    <t>Заключение договоров на оказание услуг по повышению квалификации работников администрации МО Колтушское СП</t>
  </si>
  <si>
    <t>Заключение договора подряда на выполнение услуг по составлению отчетности эколога</t>
  </si>
  <si>
    <t>Продление неисключительной лицензии программы для ЭВМ «SmetaWIZARD»</t>
  </si>
  <si>
    <t>Услуги уполномоченного органа «Фонд имущества ЛО» по проведению конкурсных процедур</t>
  </si>
  <si>
    <t>Исполнение судебных решений администрации МО Колтушское СП</t>
  </si>
  <si>
    <t>не выполнено</t>
  </si>
  <si>
    <t>Уплата штрафов, пени администрации МО Колтушское СП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</si>
  <si>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значения:</t>
  </si>
  <si>
    <t>Трансферты на реализацию переданных полномочия по бюджету МО Колтушское СП</t>
  </si>
  <si>
    <t>Трансферты, на реализацию переданных полномочия в области АРХИТЕКТУРЫ МО Колтушское СП</t>
  </si>
  <si>
    <t>Передача части полномочий по реализации федеральных жилищных программ в администрацию МО «Всеволожский муниципальный район» ЛО  (Соглашение №27/1.0-11 от 16.02.2016г)</t>
  </si>
  <si>
    <t xml:space="preserve">Доплаты к пенсиям муниципальным служащих МО Колтушское СП </t>
  </si>
  <si>
    <t>к постановлению от ____ №_______</t>
  </si>
  <si>
    <t>Заключен договор</t>
  </si>
  <si>
    <t>3 квартал</t>
  </si>
  <si>
    <t>Заключены договора</t>
  </si>
  <si>
    <t xml:space="preserve"> не выполнено</t>
  </si>
  <si>
    <t>договор не заключен</t>
  </si>
  <si>
    <t>Требуется заключение договора</t>
  </si>
  <si>
    <t>Проводится аукцион</t>
  </si>
  <si>
    <t>не  выполнено</t>
  </si>
  <si>
    <t>товары не поставлены</t>
  </si>
  <si>
    <t>3-4 квартал</t>
  </si>
  <si>
    <t>договор заключен</t>
  </si>
  <si>
    <t>услуги не оказаны</t>
  </si>
  <si>
    <t>2  квартал</t>
  </si>
  <si>
    <t>Приобретение расходных материалов для нужд администрации МО Колтушское СП</t>
  </si>
  <si>
    <t>Приобретение канцелярии для нужд администрации МО Колтушское СП</t>
  </si>
  <si>
    <t>32  квартал</t>
  </si>
  <si>
    <t>Соглашение выполняется</t>
  </si>
  <si>
    <t>Соглашение не выполняется</t>
  </si>
  <si>
    <t xml:space="preserve">Соглашение выполненяется </t>
  </si>
  <si>
    <t>%</t>
  </si>
  <si>
    <t>главный специалист - по делопроизводству                                                          О.А. Крестьянинова</t>
  </si>
  <si>
    <r>
      <t xml:space="preserve">Отчет
о ходе реализации муниципальной программы«Обеспечение деятельности администрации муниципального образования Колтушское сельское поселение Всеволожского муниципального района Ленинградской области в 2017 году» за II квартал 2017 года
Период реализации: 2017 г.
Отчетный период: II квартал 2017 г.
Ресурсное обеспечение программы: </t>
    </r>
    <r>
      <rPr>
        <sz val="12"/>
        <rFont val="Times New Roman"/>
        <family val="1"/>
        <charset val="204"/>
      </rPr>
      <t xml:space="preserve"> составляет – 21 967 136, 06руб., из бюджета МО Колтушское СП – 21 971 136,06 руб.,  из бюджета Ленинградской области - 3000, 00 рублей». </t>
    </r>
    <r>
      <rPr>
        <sz val="12"/>
        <color theme="1"/>
        <rFont val="Times New Roman"/>
        <family val="1"/>
        <charset val="204"/>
      </rPr>
      <t xml:space="preserve">
Об утверждении муниципальной программы  № 493 от 14.11.2016 года
«Обеспечение деятельности администрации муниципального образования Колтушское сельское поселение Всеволожского муниципального района Ленинградской области в 2017 году»(с изменениями от 13.12.2016 г. №551, от 16.06.2017 № 189)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</si>
</sst>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4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10" fontId="4" fillId="2" borderId="9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" fillId="2" borderId="9" xfId="0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Fill="1"/>
    <xf numFmtId="0" fontId="9" fillId="0" borderId="0" xfId="0" applyFont="1" applyFill="1"/>
    <xf numFmtId="4" fontId="3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/>
    <xf numFmtId="0" fontId="10" fillId="0" borderId="0" xfId="0" applyFont="1" applyFill="1"/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3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10" fontId="4" fillId="4" borderId="9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10" fontId="8" fillId="2" borderId="9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vertical="center" wrapText="1"/>
    </xf>
    <xf numFmtId="0" fontId="12" fillId="3" borderId="12" xfId="0" applyFont="1" applyFill="1" applyBorder="1"/>
    <xf numFmtId="4" fontId="8" fillId="2" borderId="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justify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C53" sqref="C53"/>
    </sheetView>
  </sheetViews>
  <sheetFormatPr defaultColWidth="9.109375" defaultRowHeight="14.4" x14ac:dyDescent="0.3"/>
  <cols>
    <col min="1" max="1" width="8.33203125" style="1" customWidth="1"/>
    <col min="2" max="2" width="35.5546875" style="1" customWidth="1"/>
    <col min="3" max="3" width="16.6640625" style="1" customWidth="1"/>
    <col min="4" max="4" width="16.109375" style="1" customWidth="1"/>
    <col min="5" max="5" width="18.109375" style="1" customWidth="1"/>
    <col min="6" max="6" width="16.6640625" style="1" customWidth="1"/>
    <col min="7" max="7" width="16.33203125" style="1" customWidth="1"/>
    <col min="8" max="8" width="23.88671875" style="1" customWidth="1"/>
    <col min="9" max="9" width="17.6640625" style="1" customWidth="1"/>
    <col min="10" max="10" width="17.33203125" style="1" hidden="1" customWidth="1"/>
    <col min="11" max="16384" width="9.109375" style="1"/>
  </cols>
  <sheetData>
    <row r="1" spans="1:10" x14ac:dyDescent="0.3">
      <c r="H1" s="1" t="s">
        <v>0</v>
      </c>
    </row>
    <row r="2" spans="1:10" x14ac:dyDescent="0.3">
      <c r="H2" s="1" t="s">
        <v>57</v>
      </c>
    </row>
    <row r="3" spans="1:10" x14ac:dyDescent="0.3">
      <c r="B3" s="57" t="s">
        <v>79</v>
      </c>
      <c r="C3" s="57"/>
      <c r="D3" s="58"/>
      <c r="E3" s="58"/>
      <c r="F3" s="58"/>
      <c r="G3" s="58"/>
      <c r="H3" s="58"/>
      <c r="I3" s="58"/>
    </row>
    <row r="4" spans="1:10" x14ac:dyDescent="0.3">
      <c r="B4" s="58"/>
      <c r="C4" s="58"/>
      <c r="D4" s="58"/>
      <c r="E4" s="58"/>
      <c r="F4" s="58"/>
      <c r="G4" s="58"/>
      <c r="H4" s="58"/>
      <c r="I4" s="58"/>
    </row>
    <row r="5" spans="1:10" ht="178.5" customHeight="1" x14ac:dyDescent="0.3">
      <c r="B5" s="58"/>
      <c r="C5" s="58"/>
      <c r="D5" s="58"/>
      <c r="E5" s="58"/>
      <c r="F5" s="58"/>
      <c r="G5" s="58"/>
      <c r="H5" s="58"/>
      <c r="I5" s="58"/>
    </row>
    <row r="6" spans="1:10" ht="56.25" customHeight="1" x14ac:dyDescent="0.3">
      <c r="A6" s="59" t="s">
        <v>1</v>
      </c>
      <c r="B6" s="61" t="s">
        <v>2</v>
      </c>
      <c r="C6" s="45"/>
      <c r="D6" s="61" t="s">
        <v>3</v>
      </c>
      <c r="E6" s="61" t="s">
        <v>4</v>
      </c>
      <c r="F6" s="63" t="s">
        <v>5</v>
      </c>
      <c r="G6" s="65" t="s">
        <v>6</v>
      </c>
      <c r="H6" s="67" t="s">
        <v>7</v>
      </c>
      <c r="I6" s="61" t="s">
        <v>8</v>
      </c>
    </row>
    <row r="7" spans="1:10" ht="15" thickBot="1" x14ac:dyDescent="0.35">
      <c r="A7" s="60"/>
      <c r="B7" s="62"/>
      <c r="C7" s="37"/>
      <c r="D7" s="62"/>
      <c r="E7" s="62"/>
      <c r="F7" s="64"/>
      <c r="G7" s="66"/>
      <c r="H7" s="68"/>
      <c r="I7" s="62"/>
    </row>
    <row r="8" spans="1:10" ht="15" thickBot="1" x14ac:dyDescent="0.35">
      <c r="A8" s="2"/>
      <c r="B8" s="2" t="s">
        <v>9</v>
      </c>
      <c r="C8" s="2"/>
      <c r="D8" s="3">
        <v>19151884.98</v>
      </c>
      <c r="E8" s="3">
        <v>8261052.7300000004</v>
      </c>
      <c r="F8" s="4">
        <f t="shared" ref="F8:F12" si="0">E8/D8</f>
        <v>0.43134410730990097</v>
      </c>
      <c r="G8" s="5"/>
      <c r="H8" s="6"/>
      <c r="I8" s="3"/>
    </row>
    <row r="9" spans="1:10" ht="42" thickBot="1" x14ac:dyDescent="0.35">
      <c r="A9" s="7"/>
      <c r="B9" s="7" t="s">
        <v>10</v>
      </c>
      <c r="C9" s="7"/>
      <c r="D9" s="8">
        <v>19151884.98</v>
      </c>
      <c r="E9" s="9">
        <v>8261052.7300000004</v>
      </c>
      <c r="F9" s="10">
        <f>E9/D9</f>
        <v>0.43134410730990097</v>
      </c>
      <c r="G9" s="9" t="s">
        <v>11</v>
      </c>
      <c r="H9" s="9" t="s">
        <v>12</v>
      </c>
      <c r="I9" s="46" t="s">
        <v>13</v>
      </c>
      <c r="J9" s="11">
        <f>E9</f>
        <v>8261052.7300000004</v>
      </c>
    </row>
    <row r="10" spans="1:10" ht="15" thickBot="1" x14ac:dyDescent="0.35">
      <c r="A10" s="2"/>
      <c r="B10" s="2" t="s">
        <v>14</v>
      </c>
      <c r="C10" s="2"/>
      <c r="D10" s="3">
        <v>14300</v>
      </c>
      <c r="E10" s="3">
        <v>5484.4</v>
      </c>
      <c r="F10" s="4">
        <f t="shared" si="0"/>
        <v>0.38352447552447549</v>
      </c>
      <c r="G10" s="5"/>
      <c r="H10" s="6"/>
      <c r="I10" s="53"/>
    </row>
    <row r="11" spans="1:10" ht="28.2" thickBot="1" x14ac:dyDescent="0.35">
      <c r="A11" s="7"/>
      <c r="B11" s="7" t="s">
        <v>15</v>
      </c>
      <c r="C11" s="7"/>
      <c r="D11" s="8">
        <v>0</v>
      </c>
      <c r="E11" s="9">
        <v>100</v>
      </c>
      <c r="F11" s="10">
        <v>0</v>
      </c>
      <c r="G11" s="9"/>
      <c r="H11" s="9"/>
      <c r="I11" s="46" t="s">
        <v>13</v>
      </c>
      <c r="J11" s="11">
        <f t="shared" ref="J11:J12" si="1">E11</f>
        <v>100</v>
      </c>
    </row>
    <row r="12" spans="1:10" ht="28.2" thickBot="1" x14ac:dyDescent="0.35">
      <c r="A12" s="7"/>
      <c r="B12" s="7" t="s">
        <v>16</v>
      </c>
      <c r="C12" s="7"/>
      <c r="D12" s="8">
        <v>14300</v>
      </c>
      <c r="E12" s="9">
        <v>5384.4</v>
      </c>
      <c r="F12" s="10">
        <f t="shared" si="0"/>
        <v>0.37653146853146852</v>
      </c>
      <c r="G12" s="9"/>
      <c r="H12" s="9"/>
      <c r="I12" s="46" t="s">
        <v>13</v>
      </c>
      <c r="J12" s="11">
        <f t="shared" si="1"/>
        <v>5384.4</v>
      </c>
    </row>
    <row r="13" spans="1:10" ht="55.8" thickBot="1" x14ac:dyDescent="0.35">
      <c r="A13" s="12"/>
      <c r="B13" s="12" t="s">
        <v>17</v>
      </c>
      <c r="C13" s="12"/>
      <c r="D13" s="13"/>
      <c r="E13" s="13"/>
      <c r="F13" s="38"/>
      <c r="G13" s="39"/>
      <c r="H13" s="39"/>
      <c r="I13" s="50"/>
    </row>
    <row r="14" spans="1:10" ht="111" thickBot="1" x14ac:dyDescent="0.35">
      <c r="A14" s="16"/>
      <c r="B14" s="7" t="s">
        <v>18</v>
      </c>
      <c r="C14" s="17">
        <v>242221</v>
      </c>
      <c r="D14" s="8">
        <v>20000</v>
      </c>
      <c r="E14" s="9">
        <f ca="1">E14:E248</f>
        <v>0</v>
      </c>
      <c r="F14" s="10">
        <v>0</v>
      </c>
      <c r="G14" s="9" t="s">
        <v>11</v>
      </c>
      <c r="H14" s="9" t="s">
        <v>50</v>
      </c>
      <c r="I14" s="46" t="s">
        <v>58</v>
      </c>
      <c r="J14" s="11"/>
    </row>
    <row r="15" spans="1:10" ht="42" thickBot="1" x14ac:dyDescent="0.35">
      <c r="A15" s="16"/>
      <c r="B15" s="7" t="s">
        <v>19</v>
      </c>
      <c r="C15" s="17">
        <v>242221</v>
      </c>
      <c r="D15" s="8">
        <v>5000</v>
      </c>
      <c r="E15" s="9">
        <f ca="1">E15:E249</f>
        <v>0</v>
      </c>
      <c r="F15" s="10">
        <f t="shared" ref="F15:F24" ca="1" si="2">E15/D15</f>
        <v>0</v>
      </c>
      <c r="G15" s="9" t="s">
        <v>59</v>
      </c>
      <c r="H15" s="9" t="s">
        <v>50</v>
      </c>
      <c r="I15" s="46" t="s">
        <v>58</v>
      </c>
      <c r="J15" s="11">
        <f t="shared" ref="J15:J24" ca="1" si="3">E15</f>
        <v>0</v>
      </c>
    </row>
    <row r="16" spans="1:10" ht="55.8" thickBot="1" x14ac:dyDescent="0.35">
      <c r="A16" s="15"/>
      <c r="B16" s="7" t="s">
        <v>22</v>
      </c>
      <c r="C16" s="17">
        <v>242221</v>
      </c>
      <c r="D16" s="8">
        <v>7000</v>
      </c>
      <c r="E16" s="9">
        <f ca="1">E16:E250</f>
        <v>0</v>
      </c>
      <c r="F16" s="10">
        <f t="shared" ca="1" si="2"/>
        <v>0</v>
      </c>
      <c r="G16" s="9" t="s">
        <v>23</v>
      </c>
      <c r="H16" s="9" t="s">
        <v>50</v>
      </c>
      <c r="I16" s="46" t="s">
        <v>58</v>
      </c>
      <c r="J16" s="11">
        <f t="shared" ca="1" si="3"/>
        <v>0</v>
      </c>
    </row>
    <row r="17" spans="1:10" ht="42" thickBot="1" x14ac:dyDescent="0.35">
      <c r="A17" s="15"/>
      <c r="B17" s="7" t="s">
        <v>24</v>
      </c>
      <c r="C17" s="17">
        <v>242221</v>
      </c>
      <c r="D17" s="8">
        <v>60000</v>
      </c>
      <c r="E17" s="9">
        <v>12679.88</v>
      </c>
      <c r="F17" s="10">
        <f t="shared" si="2"/>
        <v>0.21133133333333332</v>
      </c>
      <c r="G17" s="9" t="s">
        <v>25</v>
      </c>
      <c r="H17" s="9" t="s">
        <v>26</v>
      </c>
      <c r="I17" s="46" t="s">
        <v>60</v>
      </c>
      <c r="J17" s="11">
        <f t="shared" si="3"/>
        <v>12679.88</v>
      </c>
    </row>
    <row r="18" spans="1:10" ht="55.8" thickBot="1" x14ac:dyDescent="0.35">
      <c r="A18" s="15"/>
      <c r="B18" s="7" t="s">
        <v>27</v>
      </c>
      <c r="C18" s="17">
        <v>242226</v>
      </c>
      <c r="D18" s="8">
        <v>15000</v>
      </c>
      <c r="E18" s="9">
        <f ca="1">E18:E252</f>
        <v>0</v>
      </c>
      <c r="F18" s="10">
        <f t="shared" ca="1" si="2"/>
        <v>1</v>
      </c>
      <c r="G18" s="9" t="s">
        <v>32</v>
      </c>
      <c r="H18" s="9" t="s">
        <v>12</v>
      </c>
      <c r="I18" s="46" t="s">
        <v>21</v>
      </c>
      <c r="J18" s="11">
        <f t="shared" ca="1" si="3"/>
        <v>15000</v>
      </c>
    </row>
    <row r="19" spans="1:10" ht="28.2" thickBot="1" x14ac:dyDescent="0.35">
      <c r="A19" s="15"/>
      <c r="B19" s="7" t="s">
        <v>28</v>
      </c>
      <c r="C19" s="17">
        <v>242226</v>
      </c>
      <c r="D19" s="8">
        <v>10000</v>
      </c>
      <c r="E19" s="9">
        <f ca="1">E19:E253</f>
        <v>0</v>
      </c>
      <c r="F19" s="10">
        <f t="shared" ca="1" si="2"/>
        <v>0</v>
      </c>
      <c r="G19" s="9" t="s">
        <v>59</v>
      </c>
      <c r="H19" s="9" t="s">
        <v>61</v>
      </c>
      <c r="I19" s="46" t="s">
        <v>62</v>
      </c>
      <c r="J19" s="11">
        <f t="shared" ca="1" si="3"/>
        <v>0</v>
      </c>
    </row>
    <row r="20" spans="1:10" ht="28.2" thickBot="1" x14ac:dyDescent="0.35">
      <c r="A20" s="7"/>
      <c r="B20" s="7" t="s">
        <v>31</v>
      </c>
      <c r="C20" s="17">
        <v>242226</v>
      </c>
      <c r="D20" s="8">
        <v>0</v>
      </c>
      <c r="E20" s="9">
        <v>0</v>
      </c>
      <c r="F20" s="10">
        <v>0</v>
      </c>
      <c r="G20" s="9" t="s">
        <v>32</v>
      </c>
      <c r="H20" s="9" t="s">
        <v>12</v>
      </c>
      <c r="I20" s="46" t="s">
        <v>21</v>
      </c>
      <c r="J20" s="11">
        <f t="shared" si="3"/>
        <v>0</v>
      </c>
    </row>
    <row r="21" spans="1:10" ht="55.8" thickBot="1" x14ac:dyDescent="0.35">
      <c r="A21" s="7"/>
      <c r="B21" s="7" t="s">
        <v>33</v>
      </c>
      <c r="C21" s="17">
        <v>242226</v>
      </c>
      <c r="D21" s="8">
        <v>38000</v>
      </c>
      <c r="E21" s="9">
        <v>0</v>
      </c>
      <c r="F21" s="10">
        <f t="shared" si="2"/>
        <v>0</v>
      </c>
      <c r="G21" s="9" t="s">
        <v>59</v>
      </c>
      <c r="H21" s="9" t="s">
        <v>50</v>
      </c>
      <c r="I21" s="46" t="s">
        <v>58</v>
      </c>
      <c r="J21" s="11">
        <f t="shared" si="3"/>
        <v>0</v>
      </c>
    </row>
    <row r="22" spans="1:10" ht="42" thickBot="1" x14ac:dyDescent="0.35">
      <c r="A22" s="7"/>
      <c r="B22" s="7" t="s">
        <v>34</v>
      </c>
      <c r="C22" s="17">
        <v>242226</v>
      </c>
      <c r="D22" s="8">
        <v>4000</v>
      </c>
      <c r="E22" s="9">
        <v>0</v>
      </c>
      <c r="F22" s="10">
        <f t="shared" si="2"/>
        <v>0</v>
      </c>
      <c r="G22" s="9" t="s">
        <v>59</v>
      </c>
      <c r="H22" s="9" t="s">
        <v>50</v>
      </c>
      <c r="I22" s="46" t="s">
        <v>63</v>
      </c>
      <c r="J22" s="11">
        <f t="shared" si="3"/>
        <v>0</v>
      </c>
    </row>
    <row r="23" spans="1:10" ht="42" thickBot="1" x14ac:dyDescent="0.35">
      <c r="A23" s="7"/>
      <c r="B23" s="7" t="s">
        <v>35</v>
      </c>
      <c r="C23" s="17">
        <v>242226</v>
      </c>
      <c r="D23" s="8">
        <v>130000</v>
      </c>
      <c r="E23" s="9">
        <v>0</v>
      </c>
      <c r="F23" s="10">
        <f t="shared" si="2"/>
        <v>0</v>
      </c>
      <c r="G23" s="9" t="s">
        <v>59</v>
      </c>
      <c r="H23" s="9" t="s">
        <v>50</v>
      </c>
      <c r="I23" s="46" t="s">
        <v>64</v>
      </c>
      <c r="J23" s="11">
        <f t="shared" si="3"/>
        <v>0</v>
      </c>
    </row>
    <row r="24" spans="1:10" ht="42" thickBot="1" x14ac:dyDescent="0.35">
      <c r="A24" s="7"/>
      <c r="B24" s="7" t="s">
        <v>36</v>
      </c>
      <c r="C24" s="17">
        <v>242310</v>
      </c>
      <c r="D24" s="8">
        <v>100000</v>
      </c>
      <c r="E24" s="9">
        <v>61660</v>
      </c>
      <c r="F24" s="10">
        <f t="shared" si="2"/>
        <v>0.61660000000000004</v>
      </c>
      <c r="G24" s="9" t="s">
        <v>37</v>
      </c>
      <c r="H24" s="9" t="s">
        <v>12</v>
      </c>
      <c r="I24" s="46" t="s">
        <v>38</v>
      </c>
      <c r="J24" s="11">
        <f t="shared" si="3"/>
        <v>61660</v>
      </c>
    </row>
    <row r="25" spans="1:10" ht="15" thickBot="1" x14ac:dyDescent="0.35">
      <c r="A25" s="12"/>
      <c r="B25" s="12" t="s">
        <v>39</v>
      </c>
      <c r="C25" s="12"/>
      <c r="D25" s="13">
        <f>SUM(D14:D24)</f>
        <v>389000</v>
      </c>
      <c r="E25" s="13">
        <v>74279.88</v>
      </c>
      <c r="F25" s="4"/>
      <c r="G25" s="14"/>
      <c r="H25" s="14"/>
      <c r="I25" s="50"/>
    </row>
    <row r="26" spans="1:10" ht="42" thickBot="1" x14ac:dyDescent="0.35">
      <c r="A26" s="12"/>
      <c r="B26" s="40" t="s">
        <v>40</v>
      </c>
      <c r="C26" s="40"/>
      <c r="D26" s="41"/>
      <c r="E26" s="41"/>
      <c r="F26" s="38"/>
      <c r="G26" s="39"/>
      <c r="H26" s="39"/>
      <c r="I26" s="50"/>
    </row>
    <row r="27" spans="1:10" ht="42" thickBot="1" x14ac:dyDescent="0.35">
      <c r="A27" s="15"/>
      <c r="B27" s="7" t="s">
        <v>41</v>
      </c>
      <c r="C27" s="17">
        <v>244221</v>
      </c>
      <c r="D27" s="8">
        <v>34500</v>
      </c>
      <c r="E27" s="9">
        <v>0</v>
      </c>
      <c r="F27" s="10">
        <f t="shared" ref="F27:F35" si="4">E27/D27</f>
        <v>0</v>
      </c>
      <c r="G27" s="9" t="s">
        <v>59</v>
      </c>
      <c r="H27" s="9" t="s">
        <v>65</v>
      </c>
      <c r="I27" s="46" t="s">
        <v>66</v>
      </c>
      <c r="J27" s="11">
        <f t="shared" ref="J27:J35" si="5">E27</f>
        <v>0</v>
      </c>
    </row>
    <row r="28" spans="1:10" ht="42" thickBot="1" x14ac:dyDescent="0.35">
      <c r="A28" s="15"/>
      <c r="B28" s="7" t="s">
        <v>42</v>
      </c>
      <c r="C28" s="17">
        <v>244225</v>
      </c>
      <c r="D28" s="8">
        <v>7425</v>
      </c>
      <c r="E28" s="9">
        <v>0</v>
      </c>
      <c r="F28" s="10">
        <v>0</v>
      </c>
      <c r="G28" s="9" t="s">
        <v>67</v>
      </c>
      <c r="H28" s="9" t="s">
        <v>50</v>
      </c>
      <c r="I28" s="46" t="s">
        <v>68</v>
      </c>
      <c r="J28" s="11"/>
    </row>
    <row r="29" spans="1:10" ht="111" customHeight="1" thickBot="1" x14ac:dyDescent="0.35">
      <c r="A29" s="7"/>
      <c r="B29" s="7" t="s">
        <v>43</v>
      </c>
      <c r="C29" s="17">
        <v>244226</v>
      </c>
      <c r="D29" s="8">
        <v>120000</v>
      </c>
      <c r="E29" s="9">
        <v>0</v>
      </c>
      <c r="F29" s="10">
        <f t="shared" si="4"/>
        <v>0</v>
      </c>
      <c r="G29" s="9" t="s">
        <v>59</v>
      </c>
      <c r="H29" s="9" t="s">
        <v>61</v>
      </c>
      <c r="I29" s="46" t="s">
        <v>64</v>
      </c>
      <c r="J29" s="11">
        <f t="shared" si="5"/>
        <v>0</v>
      </c>
    </row>
    <row r="30" spans="1:10" ht="45" customHeight="1" thickBot="1" x14ac:dyDescent="0.35">
      <c r="A30" s="7"/>
      <c r="B30" s="7" t="s">
        <v>44</v>
      </c>
      <c r="C30" s="17">
        <v>244226</v>
      </c>
      <c r="D30" s="8">
        <v>70000</v>
      </c>
      <c r="E30" s="9">
        <v>0</v>
      </c>
      <c r="F30" s="10">
        <f t="shared" si="4"/>
        <v>0</v>
      </c>
      <c r="G30" s="9" t="s">
        <v>37</v>
      </c>
      <c r="H30" s="9" t="s">
        <v>50</v>
      </c>
      <c r="I30" s="46" t="s">
        <v>69</v>
      </c>
      <c r="J30" s="11">
        <f t="shared" si="5"/>
        <v>0</v>
      </c>
    </row>
    <row r="31" spans="1:10" ht="55.8" thickBot="1" x14ac:dyDescent="0.35">
      <c r="A31" s="18"/>
      <c r="B31" s="19" t="s">
        <v>45</v>
      </c>
      <c r="C31" s="17">
        <v>244226</v>
      </c>
      <c r="D31" s="20">
        <v>180000</v>
      </c>
      <c r="E31" s="21">
        <v>9900</v>
      </c>
      <c r="F31" s="22">
        <f t="shared" si="4"/>
        <v>5.5E-2</v>
      </c>
      <c r="G31" s="21" t="s">
        <v>37</v>
      </c>
      <c r="H31" s="21" t="s">
        <v>61</v>
      </c>
      <c r="I31" s="46" t="s">
        <v>69</v>
      </c>
      <c r="J31" s="11">
        <f t="shared" si="5"/>
        <v>9900</v>
      </c>
    </row>
    <row r="32" spans="1:10" ht="42" thickBot="1" x14ac:dyDescent="0.35">
      <c r="A32" s="23"/>
      <c r="B32" s="24" t="s">
        <v>46</v>
      </c>
      <c r="C32" s="17">
        <v>244226</v>
      </c>
      <c r="D32" s="25">
        <v>7300</v>
      </c>
      <c r="E32" s="26">
        <v>0</v>
      </c>
      <c r="F32" s="27">
        <f t="shared" si="4"/>
        <v>0</v>
      </c>
      <c r="G32" s="26" t="s">
        <v>67</v>
      </c>
      <c r="H32" s="26" t="s">
        <v>50</v>
      </c>
      <c r="I32" s="54" t="s">
        <v>69</v>
      </c>
      <c r="J32" s="11">
        <f t="shared" si="5"/>
        <v>0</v>
      </c>
    </row>
    <row r="33" spans="1:11" ht="42" thickBot="1" x14ac:dyDescent="0.35">
      <c r="A33" s="23"/>
      <c r="B33" s="24" t="s">
        <v>47</v>
      </c>
      <c r="C33" s="17">
        <v>244226</v>
      </c>
      <c r="D33" s="25">
        <v>35000</v>
      </c>
      <c r="E33" s="28">
        <v>35000</v>
      </c>
      <c r="F33" s="27">
        <f t="shared" si="4"/>
        <v>1</v>
      </c>
      <c r="G33" s="26" t="s">
        <v>20</v>
      </c>
      <c r="H33" s="26" t="s">
        <v>12</v>
      </c>
      <c r="I33" s="46" t="s">
        <v>30</v>
      </c>
      <c r="J33" s="11">
        <f t="shared" si="5"/>
        <v>35000</v>
      </c>
    </row>
    <row r="34" spans="1:11" ht="42" thickBot="1" x14ac:dyDescent="0.35">
      <c r="A34" s="23"/>
      <c r="B34" s="24" t="s">
        <v>48</v>
      </c>
      <c r="C34" s="17">
        <v>244226</v>
      </c>
      <c r="D34" s="25">
        <v>120000</v>
      </c>
      <c r="E34" s="26">
        <v>0</v>
      </c>
      <c r="F34" s="27">
        <f t="shared" si="4"/>
        <v>0</v>
      </c>
      <c r="G34" s="26" t="s">
        <v>37</v>
      </c>
      <c r="H34" s="26" t="s">
        <v>50</v>
      </c>
      <c r="I34" s="46" t="s">
        <v>21</v>
      </c>
      <c r="J34" s="11">
        <f t="shared" si="5"/>
        <v>0</v>
      </c>
    </row>
    <row r="35" spans="1:11" ht="51" customHeight="1" thickBot="1" x14ac:dyDescent="0.35">
      <c r="A35" s="7"/>
      <c r="B35" s="7" t="s">
        <v>71</v>
      </c>
      <c r="C35" s="17">
        <v>244340</v>
      </c>
      <c r="D35" s="8">
        <v>3640</v>
      </c>
      <c r="E35" s="9">
        <v>3640</v>
      </c>
      <c r="F35" s="10">
        <f t="shared" si="4"/>
        <v>1</v>
      </c>
      <c r="G35" s="9" t="s">
        <v>70</v>
      </c>
      <c r="H35" s="9" t="s">
        <v>12</v>
      </c>
      <c r="I35" s="46" t="s">
        <v>38</v>
      </c>
      <c r="J35" s="11">
        <f t="shared" si="5"/>
        <v>3640</v>
      </c>
    </row>
    <row r="36" spans="1:11" ht="28.2" thickBot="1" x14ac:dyDescent="0.35">
      <c r="A36" s="7"/>
      <c r="B36" s="7" t="s">
        <v>72</v>
      </c>
      <c r="C36" s="17">
        <v>244340</v>
      </c>
      <c r="D36" s="8">
        <v>3000</v>
      </c>
      <c r="E36" s="9">
        <v>0</v>
      </c>
      <c r="F36" s="10">
        <f t="shared" ref="F36" si="6">E36/D36</f>
        <v>0</v>
      </c>
      <c r="G36" s="9" t="s">
        <v>73</v>
      </c>
      <c r="H36" s="9" t="s">
        <v>50</v>
      </c>
      <c r="I36" s="46" t="s">
        <v>68</v>
      </c>
    </row>
    <row r="37" spans="1:11" ht="15" thickBot="1" x14ac:dyDescent="0.35">
      <c r="A37" s="12"/>
      <c r="B37" s="12" t="s">
        <v>39</v>
      </c>
      <c r="C37" s="12"/>
      <c r="D37" s="13">
        <f>SUM(D27:D36)</f>
        <v>580865</v>
      </c>
      <c r="E37" s="13">
        <v>48540</v>
      </c>
      <c r="F37" s="4"/>
      <c r="G37" s="14"/>
      <c r="H37" s="14"/>
      <c r="I37" s="50"/>
      <c r="J37" s="11">
        <f t="shared" ref="J37:J38" si="7">E38</f>
        <v>0</v>
      </c>
    </row>
    <row r="38" spans="1:11" ht="28.2" thickBot="1" x14ac:dyDescent="0.35">
      <c r="A38" s="12"/>
      <c r="B38" s="12" t="s">
        <v>49</v>
      </c>
      <c r="C38" s="12"/>
      <c r="D38" s="13">
        <v>0</v>
      </c>
      <c r="E38" s="14">
        <v>0</v>
      </c>
      <c r="F38" s="4">
        <v>0</v>
      </c>
      <c r="G38" s="14" t="s">
        <v>37</v>
      </c>
      <c r="H38" s="14" t="s">
        <v>50</v>
      </c>
      <c r="I38" s="50" t="s">
        <v>13</v>
      </c>
      <c r="J38" s="11">
        <f t="shared" si="7"/>
        <v>31852.44</v>
      </c>
    </row>
    <row r="39" spans="1:11" ht="118.5" customHeight="1" thickBot="1" x14ac:dyDescent="0.35">
      <c r="A39" s="12"/>
      <c r="B39" s="12" t="s">
        <v>51</v>
      </c>
      <c r="C39" s="12"/>
      <c r="D39" s="13">
        <v>33000</v>
      </c>
      <c r="E39" s="14">
        <v>31852.44</v>
      </c>
      <c r="F39" s="4" t="s">
        <v>77</v>
      </c>
      <c r="G39" s="14" t="s">
        <v>37</v>
      </c>
      <c r="H39" s="39" t="s">
        <v>12</v>
      </c>
      <c r="I39" s="50" t="s">
        <v>13</v>
      </c>
      <c r="J39" s="29"/>
      <c r="K39" s="29"/>
    </row>
    <row r="40" spans="1:11" ht="124.8" thickBot="1" x14ac:dyDescent="0.35">
      <c r="A40" s="47"/>
      <c r="B40" s="51" t="s">
        <v>52</v>
      </c>
      <c r="C40" s="47"/>
      <c r="D40" s="48"/>
      <c r="E40" s="48"/>
      <c r="F40" s="49"/>
      <c r="G40" s="48"/>
      <c r="H40" s="48"/>
      <c r="I40" s="50"/>
      <c r="J40" s="30">
        <f t="shared" ref="J40:J42" si="8">E41</f>
        <v>206929</v>
      </c>
      <c r="K40" s="29"/>
    </row>
    <row r="41" spans="1:11" ht="42" thickBot="1" x14ac:dyDescent="0.35">
      <c r="A41" s="7"/>
      <c r="B41" s="7" t="s">
        <v>53</v>
      </c>
      <c r="C41" s="7"/>
      <c r="D41" s="8">
        <v>413858</v>
      </c>
      <c r="E41" s="9">
        <v>206929</v>
      </c>
      <c r="F41" s="10">
        <f t="shared" ref="F41:F43" si="9">E41/D41</f>
        <v>0.5</v>
      </c>
      <c r="G41" s="9" t="s">
        <v>37</v>
      </c>
      <c r="H41" s="9" t="s">
        <v>29</v>
      </c>
      <c r="I41" s="46" t="s">
        <v>74</v>
      </c>
      <c r="J41" s="30">
        <f t="shared" si="8"/>
        <v>0</v>
      </c>
      <c r="K41" s="29"/>
    </row>
    <row r="42" spans="1:11" ht="88.5" customHeight="1" thickBot="1" x14ac:dyDescent="0.35">
      <c r="A42" s="7"/>
      <c r="B42" s="7" t="s">
        <v>54</v>
      </c>
      <c r="C42" s="7"/>
      <c r="D42" s="8">
        <v>174000</v>
      </c>
      <c r="E42" s="9">
        <v>0</v>
      </c>
      <c r="F42" s="10">
        <f t="shared" si="9"/>
        <v>0</v>
      </c>
      <c r="G42" s="9" t="s">
        <v>37</v>
      </c>
      <c r="H42" s="9" t="s">
        <v>61</v>
      </c>
      <c r="I42" s="46" t="s">
        <v>75</v>
      </c>
      <c r="J42" s="30">
        <f t="shared" si="8"/>
        <v>88961</v>
      </c>
      <c r="K42" s="29"/>
    </row>
    <row r="43" spans="1:11" ht="83.4" thickBot="1" x14ac:dyDescent="0.35">
      <c r="A43" s="7"/>
      <c r="B43" s="7" t="s">
        <v>55</v>
      </c>
      <c r="C43" s="7"/>
      <c r="D43" s="8">
        <v>177922</v>
      </c>
      <c r="E43" s="9">
        <v>88961</v>
      </c>
      <c r="F43" s="10">
        <f t="shared" si="9"/>
        <v>0.5</v>
      </c>
      <c r="G43" s="9" t="s">
        <v>37</v>
      </c>
      <c r="H43" s="9" t="s">
        <v>29</v>
      </c>
      <c r="I43" s="46" t="s">
        <v>76</v>
      </c>
    </row>
    <row r="44" spans="1:11" ht="24.75" customHeight="1" thickBot="1" x14ac:dyDescent="0.35">
      <c r="A44" s="12"/>
      <c r="B44" s="12" t="s">
        <v>39</v>
      </c>
      <c r="C44" s="12"/>
      <c r="D44" s="13">
        <f>SUM(D40:D43)</f>
        <v>765780</v>
      </c>
      <c r="E44" s="13">
        <f>SUM(E41:E43)</f>
        <v>295890</v>
      </c>
      <c r="F44" s="4">
        <f>E44/D44</f>
        <v>0.38639034709707748</v>
      </c>
      <c r="G44" s="14"/>
      <c r="H44" s="14"/>
      <c r="I44" s="50"/>
      <c r="J44" s="11">
        <f>E45</f>
        <v>433044.2</v>
      </c>
      <c r="K44" s="31"/>
    </row>
    <row r="45" spans="1:11" ht="57.75" customHeight="1" x14ac:dyDescent="0.3">
      <c r="A45" s="43"/>
      <c r="B45" s="44" t="s">
        <v>56</v>
      </c>
      <c r="C45" s="44"/>
      <c r="D45" s="43">
        <v>1039306.08</v>
      </c>
      <c r="E45" s="43">
        <v>433044.2</v>
      </c>
      <c r="F45" s="42">
        <f>E45/D45</f>
        <v>0.41666666666666669</v>
      </c>
      <c r="G45" s="43" t="s">
        <v>37</v>
      </c>
      <c r="H45" s="43" t="s">
        <v>12</v>
      </c>
      <c r="I45" s="55" t="s">
        <v>13</v>
      </c>
      <c r="J45" s="11">
        <f ca="1">SUM(J9:J44)</f>
        <v>8372269.4500000011</v>
      </c>
    </row>
    <row r="46" spans="1:11" x14ac:dyDescent="0.3">
      <c r="A46" s="32"/>
      <c r="B46" s="32" t="s">
        <v>39</v>
      </c>
      <c r="C46" s="32"/>
      <c r="D46" s="33">
        <v>21974136.059999999</v>
      </c>
      <c r="E46" s="33">
        <v>9150143.6500000004</v>
      </c>
      <c r="F46" s="32"/>
      <c r="G46" s="32"/>
      <c r="H46" s="34"/>
      <c r="I46" s="52"/>
    </row>
    <row r="47" spans="1:11" ht="15.6" x14ac:dyDescent="0.3">
      <c r="A47" s="56"/>
      <c r="B47" s="56"/>
      <c r="C47" s="56"/>
      <c r="D47" s="56"/>
      <c r="E47" s="56"/>
      <c r="F47" s="56"/>
      <c r="G47" s="56"/>
      <c r="H47" s="35"/>
    </row>
    <row r="48" spans="1:11" ht="15.6" x14ac:dyDescent="0.3">
      <c r="A48" s="56" t="s">
        <v>78</v>
      </c>
      <c r="B48" s="56"/>
      <c r="C48" s="56"/>
      <c r="D48" s="56"/>
      <c r="E48" s="56"/>
      <c r="F48" s="56"/>
      <c r="G48" s="56"/>
    </row>
    <row r="49" spans="4:5" x14ac:dyDescent="0.3">
      <c r="E49" s="36"/>
    </row>
    <row r="50" spans="4:5" x14ac:dyDescent="0.3">
      <c r="D50" s="11"/>
    </row>
    <row r="51" spans="4:5" x14ac:dyDescent="0.3">
      <c r="D51" s="11"/>
    </row>
  </sheetData>
  <mergeCells count="11">
    <mergeCell ref="A47:G47"/>
    <mergeCell ref="A48:G48"/>
    <mergeCell ref="B3:I5"/>
    <mergeCell ref="A6:A7"/>
    <mergeCell ref="B6:B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2017-07-18T10:08:39Z</dcterms:modified>
</cp:coreProperties>
</file>