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\Desktop\fwd\2016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2" i="1" l="1"/>
  <c r="I40" i="1"/>
  <c r="I39" i="1"/>
  <c r="I38" i="1"/>
  <c r="I36" i="1"/>
  <c r="I35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8" i="1"/>
  <c r="I43" i="1" s="1"/>
  <c r="D41" i="1"/>
  <c r="D34" i="1"/>
  <c r="D7" i="1"/>
  <c r="E7" i="1" s="1"/>
  <c r="D9" i="1"/>
  <c r="E9" i="1" s="1"/>
  <c r="E24" i="1"/>
  <c r="E23" i="1"/>
  <c r="E22" i="1"/>
  <c r="E21" i="1"/>
  <c r="E20" i="1"/>
  <c r="E19" i="1"/>
  <c r="E18" i="1"/>
  <c r="E17" i="1"/>
  <c r="E16" i="1"/>
  <c r="E15" i="1"/>
  <c r="E33" i="1"/>
  <c r="E32" i="1"/>
  <c r="E31" i="1"/>
  <c r="E30" i="1"/>
  <c r="E29" i="1"/>
  <c r="E28" i="1"/>
  <c r="E27" i="1"/>
  <c r="E40" i="1"/>
  <c r="E39" i="1"/>
  <c r="E38" i="1"/>
  <c r="E42" i="1"/>
  <c r="E25" i="1"/>
  <c r="E35" i="1"/>
  <c r="C41" i="1"/>
  <c r="E41" i="1" s="1"/>
  <c r="D43" i="1" l="1"/>
  <c r="E13" i="1"/>
  <c r="E11" i="1"/>
  <c r="E10" i="1"/>
  <c r="C12" i="1"/>
  <c r="E12" i="1" s="1"/>
  <c r="E8" i="1"/>
  <c r="E34" i="1" l="1"/>
</calcChain>
</file>

<file path=xl/sharedStrings.xml><?xml version="1.0" encoding="utf-8"?>
<sst xmlns="http://schemas.openxmlformats.org/spreadsheetml/2006/main" count="92" uniqueCount="57">
  <si>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</si>
  <si>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</si>
  <si>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</si>
  <si>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</si>
  <si>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Примечание</t>
  </si>
  <si>
    <t>Заключение договоров на оказание услуг по повышению квалификации работников администрации МО Колтушское СП</t>
  </si>
  <si>
    <t>Компенсация использования личного автотранспорта</t>
  </si>
  <si>
    <t>Заключение договора на Хостинговые услуги для нужд администрации МО Колтушское СП</t>
  </si>
  <si>
    <t>Продление неисключительной лицензии программы для ЭВМ «SmetaWIZARD»</t>
  </si>
  <si>
    <t>Прочие выплаты</t>
  </si>
  <si>
    <t>Пособие по уходу за ребенком до 3-ех лет за счет работодателя</t>
  </si>
  <si>
    <t>Фонд оплаты труда работников администрации на основании принятого штатного расписания</t>
  </si>
  <si>
    <t xml:space="preserve"> Оплата маршрутных листов работников администрации МО Колтушское СП</t>
  </si>
  <si>
    <t>транспортные расходы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</si>
  <si>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</si>
  <si>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Приобретение оргтехники для нужд администрации МО Колтушское СП в сфере ИКТ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</si>
  <si>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</si>
  <si>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Приобретение маркированных конвертов для нужд администрации МО Колтушское СП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</si>
  <si>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</si>
  <si>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Оплата труда</t>
  </si>
  <si>
    <t>Услуги связи – оплата услуг телефонной связи для нужд администрации МО Колтушское СП</t>
  </si>
  <si>
    <t>Заключение договора с ООО «Кодекс-Лайн» для нужд администрации МО Колтушское СП</t>
  </si>
  <si>
    <t>№ мероприятия по  программе</t>
  </si>
  <si>
    <t>Срок реализации</t>
  </si>
  <si>
    <t>Выполнени(не выполнение) при наступлении срока</t>
  </si>
  <si>
    <t>выполнено</t>
  </si>
  <si>
    <t>не выполненно</t>
  </si>
  <si>
    <t>1 квартал</t>
  </si>
  <si>
    <t>договор заключен</t>
  </si>
  <si>
    <t xml:space="preserve">выполнено </t>
  </si>
  <si>
    <t>не выполнено</t>
  </si>
  <si>
    <t>1-4 квартал</t>
  </si>
  <si>
    <t>квартально</t>
  </si>
  <si>
    <t xml:space="preserve"> квартально по факту</t>
  </si>
  <si>
    <t xml:space="preserve">1,2,3,4 квартал </t>
  </si>
  <si>
    <t xml:space="preserve">главный специалист по делопроизводству                                                            О.А. Крестьянинова </t>
  </si>
  <si>
    <t xml:space="preserve">Сопровождение программы отчетности отчетность по ТКСдля нужд администрации МО Колтушское СП </t>
  </si>
  <si>
    <t>1,2,3,4 квартал</t>
  </si>
  <si>
    <t>Приобритение ПК "Муниципальное образование"</t>
  </si>
  <si>
    <t xml:space="preserve"> выполнено</t>
  </si>
  <si>
    <t>Приобритение  лицензии "Крипто-Про"</t>
  </si>
  <si>
    <t>2 квартал</t>
  </si>
  <si>
    <t>Сопровождение программы «Единая система электронного делопроизводства и документооборота» (далее СЭД-3)</t>
  </si>
  <si>
    <t>Итого:</t>
  </si>
  <si>
    <t>Закупка товаров, работ, услуг в сфере информационно-коммуникационных технологий в том числе:</t>
  </si>
  <si>
    <t>Прочая закупка товаров, работ и услуг для обеспечения муниципальных нужд:</t>
  </si>
  <si>
    <t>Консультационные услуги для работников администрации МО Колтушское СП</t>
  </si>
  <si>
    <t>Приобретение канцелярских товаров для нужд администрации МО Колтушское СП</t>
  </si>
  <si>
    <t>Исполнение судебных решений администрации МО Колтушское СП</t>
  </si>
  <si>
    <t>Уплата штрафов, пени администрации МО Колтушское СП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</si>
  <si>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значения:</t>
  </si>
  <si>
    <t>Трансферты на реализацию переданных полномочия по бюджету МО Колтушское СП</t>
  </si>
  <si>
    <t>Трансферты, на реализацию переданных полномочия в области АРХИТЕКТУРЫ МО Колтушское СП</t>
  </si>
  <si>
    <t>Передача части полномочий по реализации федеральных жилищных программ в администрацию МО «Всеволожский муниципальный район» ЛО  (Соглашение №27/1.0-11 от 16.02.2016г)</t>
  </si>
  <si>
    <t>Услуги уполномоченного органа «Фонд имущества ЛО» по проведению конкурсных процедур</t>
  </si>
  <si>
    <t xml:space="preserve">Отчет
о реализации муниципальной программы за 1 квартал 2016 года
Период реализации: 2016 г.
Отчетный период: 1 квартал 2016 г.
Ресурсное обеспечение программы: 24 928 449, 84   рублей в том числе: Из бюджета Правительства ЛО – 3000, 00 руб.»;.
Об утверждении муниципальной программы  № 914 от 09.11.2015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2016 году»
</t>
  </si>
  <si>
    <t>Приложение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</si>
</sst>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justify" vertical="center" wrapText="1"/>
    </xf>
    <xf numFmtId="2" fontId="4" fillId="2" borderId="10" xfId="0" applyNumberFormat="1" applyFont="1" applyFill="1" applyBorder="1" applyAlignment="1">
      <alignment horizontal="justify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justify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justify" vertical="center" wrapText="1"/>
    </xf>
    <xf numFmtId="0" fontId="6" fillId="0" borderId="0" xfId="0" applyFont="1" applyFill="1"/>
    <xf numFmtId="4" fontId="3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0" fillId="0" borderId="0" xfId="0" applyNumberFormat="1" applyFill="1"/>
    <xf numFmtId="4" fontId="3" fillId="3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/>
    <xf numFmtId="10" fontId="4" fillId="0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B2" sqref="B2:H4"/>
    </sheetView>
  </sheetViews>
  <sheetFormatPr defaultRowHeight="15" x14ac:dyDescent="0.25"/>
  <cols>
    <col min="1" max="1" width="8.28515625" style="16" customWidth="1"/>
    <col min="2" max="2" width="35.5703125" style="16" customWidth="1"/>
    <col min="3" max="3" width="16.140625" style="16" customWidth="1"/>
    <col min="4" max="4" width="18.140625" style="16" customWidth="1"/>
    <col min="5" max="5" width="15" style="16" customWidth="1"/>
    <col min="6" max="6" width="16.28515625" style="16" customWidth="1"/>
    <col min="7" max="7" width="28.7109375" style="16" customWidth="1"/>
    <col min="8" max="8" width="13.7109375" style="16" customWidth="1"/>
    <col min="9" max="9" width="17.28515625" style="16" hidden="1" customWidth="1"/>
    <col min="10" max="16384" width="9.140625" style="16"/>
  </cols>
  <sheetData>
    <row r="1" spans="1:9" x14ac:dyDescent="0.25">
      <c r="G1" s="16" t="s">
        <v>56</v>
      </c>
    </row>
    <row r="2" spans="1:9" x14ac:dyDescent="0.25">
      <c r="B2" s="41" t="s">
        <v>55</v>
      </c>
      <c r="C2" s="42"/>
      <c r="D2" s="42"/>
      <c r="E2" s="42"/>
      <c r="F2" s="42"/>
      <c r="G2" s="42"/>
      <c r="H2" s="42"/>
    </row>
    <row r="3" spans="1:9" x14ac:dyDescent="0.25">
      <c r="B3" s="42"/>
      <c r="C3" s="42"/>
      <c r="D3" s="42"/>
      <c r="E3" s="42"/>
      <c r="F3" s="42"/>
      <c r="G3" s="42"/>
      <c r="H3" s="42"/>
    </row>
    <row r="4" spans="1:9" ht="127.5" customHeight="1" thickBot="1" x14ac:dyDescent="0.3">
      <c r="B4" s="43"/>
      <c r="C4" s="43"/>
      <c r="D4" s="43"/>
      <c r="E4" s="43"/>
      <c r="F4" s="44"/>
      <c r="G4" s="43"/>
      <c r="H4" s="43"/>
    </row>
    <row r="5" spans="1:9" ht="16.5" customHeight="1" x14ac:dyDescent="0.25">
      <c r="A5" s="37" t="s">
        <v>22</v>
      </c>
      <c r="B5" s="39" t="s">
        <v>0</v>
      </c>
      <c r="C5" s="39" t="s">
        <v>1</v>
      </c>
      <c r="D5" s="39" t="s">
        <v>2</v>
      </c>
      <c r="E5" s="45" t="s">
        <v>3</v>
      </c>
      <c r="F5" s="47" t="s">
        <v>23</v>
      </c>
      <c r="G5" s="49" t="s">
        <v>24</v>
      </c>
      <c r="H5" s="39" t="s">
        <v>4</v>
      </c>
    </row>
    <row r="6" spans="1:9" ht="38.25" customHeight="1" thickBot="1" x14ac:dyDescent="0.3">
      <c r="A6" s="38"/>
      <c r="B6" s="40"/>
      <c r="C6" s="40"/>
      <c r="D6" s="40"/>
      <c r="E6" s="46"/>
      <c r="F6" s="48"/>
      <c r="G6" s="50"/>
      <c r="H6" s="40"/>
    </row>
    <row r="7" spans="1:9" ht="15.75" thickBot="1" x14ac:dyDescent="0.3">
      <c r="A7" s="1"/>
      <c r="B7" s="1" t="s">
        <v>19</v>
      </c>
      <c r="C7" s="30">
        <v>22640440</v>
      </c>
      <c r="D7" s="30">
        <f>D8</f>
        <v>3753355.31</v>
      </c>
      <c r="E7" s="5">
        <f t="shared" ref="E7:E12" si="0">D7/C7</f>
        <v>0.16578102324866478</v>
      </c>
      <c r="F7" s="31"/>
      <c r="G7" s="32"/>
      <c r="H7" s="30"/>
    </row>
    <row r="8" spans="1:9" ht="52.5" customHeight="1" thickBot="1" x14ac:dyDescent="0.3">
      <c r="A8" s="17"/>
      <c r="B8" s="17" t="s">
        <v>11</v>
      </c>
      <c r="C8" s="15">
        <v>22640440</v>
      </c>
      <c r="D8" s="13">
        <v>3753355.31</v>
      </c>
      <c r="E8" s="11">
        <f>D8/C8</f>
        <v>0.16578102324866478</v>
      </c>
      <c r="F8" s="13" t="s">
        <v>32</v>
      </c>
      <c r="G8" s="13"/>
      <c r="H8" s="14"/>
      <c r="I8" s="25">
        <f>D8</f>
        <v>3753355.31</v>
      </c>
    </row>
    <row r="9" spans="1:9" ht="15" customHeight="1" thickBot="1" x14ac:dyDescent="0.3">
      <c r="A9" s="2"/>
      <c r="B9" s="2" t="s">
        <v>9</v>
      </c>
      <c r="C9" s="3">
        <v>24800</v>
      </c>
      <c r="D9" s="3">
        <f>D10+D11</f>
        <v>183.87</v>
      </c>
      <c r="E9" s="5">
        <f t="shared" si="0"/>
        <v>7.4141129032258063E-3</v>
      </c>
      <c r="F9" s="4"/>
      <c r="G9" s="4"/>
      <c r="H9" s="9"/>
    </row>
    <row r="10" spans="1:9" ht="32.25" customHeight="1" thickBot="1" x14ac:dyDescent="0.3">
      <c r="A10" s="17"/>
      <c r="B10" s="17" t="s">
        <v>10</v>
      </c>
      <c r="C10" s="15">
        <v>800</v>
      </c>
      <c r="D10" s="13">
        <v>183.87</v>
      </c>
      <c r="E10" s="11">
        <f t="shared" si="0"/>
        <v>0.2298375</v>
      </c>
      <c r="F10" s="13"/>
      <c r="G10" s="13"/>
      <c r="H10" s="14"/>
      <c r="I10" s="25">
        <f t="shared" ref="I10:I13" si="1">D10</f>
        <v>183.87</v>
      </c>
    </row>
    <row r="11" spans="1:9" ht="30" customHeight="1" thickBot="1" x14ac:dyDescent="0.3">
      <c r="A11" s="17"/>
      <c r="B11" s="17" t="s">
        <v>6</v>
      </c>
      <c r="C11" s="15">
        <v>12000</v>
      </c>
      <c r="D11" s="13">
        <v>0</v>
      </c>
      <c r="E11" s="11">
        <f t="shared" si="0"/>
        <v>0</v>
      </c>
      <c r="F11" s="13"/>
      <c r="G11" s="13"/>
      <c r="H11" s="14"/>
      <c r="I11" s="25">
        <f t="shared" si="1"/>
        <v>0</v>
      </c>
    </row>
    <row r="12" spans="1:9" ht="21" customHeight="1" thickBot="1" x14ac:dyDescent="0.3">
      <c r="A12" s="2"/>
      <c r="B12" s="2" t="s">
        <v>13</v>
      </c>
      <c r="C12" s="3">
        <f>C13</f>
        <v>8000</v>
      </c>
      <c r="D12" s="3">
        <v>0</v>
      </c>
      <c r="E12" s="5">
        <f t="shared" si="0"/>
        <v>0</v>
      </c>
      <c r="F12" s="4"/>
      <c r="G12" s="4"/>
      <c r="H12" s="9"/>
      <c r="I12" s="25">
        <f t="shared" si="1"/>
        <v>0</v>
      </c>
    </row>
    <row r="13" spans="1:9" ht="28.5" customHeight="1" thickBot="1" x14ac:dyDescent="0.3">
      <c r="A13" s="17"/>
      <c r="B13" s="18" t="s">
        <v>12</v>
      </c>
      <c r="C13" s="12">
        <v>8000</v>
      </c>
      <c r="D13" s="20">
        <v>0</v>
      </c>
      <c r="E13" s="29">
        <f>D13/C13</f>
        <v>0</v>
      </c>
      <c r="F13" s="20"/>
      <c r="G13" s="20"/>
      <c r="H13" s="21"/>
      <c r="I13" s="25">
        <f t="shared" si="1"/>
        <v>0</v>
      </c>
    </row>
    <row r="14" spans="1:9" ht="57.75" thickBot="1" x14ac:dyDescent="0.3">
      <c r="A14" s="18"/>
      <c r="B14" s="18" t="s">
        <v>44</v>
      </c>
      <c r="C14" s="12"/>
      <c r="D14" s="12"/>
      <c r="E14" s="11"/>
      <c r="F14" s="13"/>
      <c r="G14" s="13"/>
      <c r="H14" s="14"/>
    </row>
    <row r="15" spans="1:9" ht="128.25" customHeight="1" thickBot="1" x14ac:dyDescent="0.3">
      <c r="A15" s="19"/>
      <c r="B15" s="17" t="s">
        <v>14</v>
      </c>
      <c r="C15" s="15">
        <v>10000</v>
      </c>
      <c r="D15" s="13">
        <v>0</v>
      </c>
      <c r="E15" s="11">
        <f t="shared" ref="E15:E24" si="2">D15/C15</f>
        <v>0</v>
      </c>
      <c r="F15" s="13" t="s">
        <v>33</v>
      </c>
      <c r="G15" s="13" t="s">
        <v>28</v>
      </c>
      <c r="H15" s="21"/>
      <c r="I15" s="25">
        <f t="shared" ref="I15:I24" si="3">D15</f>
        <v>0</v>
      </c>
    </row>
    <row r="16" spans="1:9" ht="59.25" customHeight="1" thickBot="1" x14ac:dyDescent="0.3">
      <c r="A16" s="19"/>
      <c r="B16" s="17" t="s">
        <v>7</v>
      </c>
      <c r="C16" s="15">
        <v>4000</v>
      </c>
      <c r="D16" s="13">
        <v>0</v>
      </c>
      <c r="E16" s="11">
        <f t="shared" si="2"/>
        <v>0</v>
      </c>
      <c r="F16" s="13" t="s">
        <v>27</v>
      </c>
      <c r="G16" s="13" t="s">
        <v>30</v>
      </c>
      <c r="H16" s="21"/>
      <c r="I16" s="25">
        <f t="shared" si="3"/>
        <v>0</v>
      </c>
    </row>
    <row r="17" spans="1:9" ht="55.5" customHeight="1" thickBot="1" x14ac:dyDescent="0.3">
      <c r="A17" s="18"/>
      <c r="B17" s="17" t="s">
        <v>36</v>
      </c>
      <c r="C17" s="15">
        <v>7000</v>
      </c>
      <c r="D17" s="13">
        <v>0</v>
      </c>
      <c r="E17" s="11">
        <f t="shared" si="2"/>
        <v>0</v>
      </c>
      <c r="F17" s="13" t="s">
        <v>34</v>
      </c>
      <c r="G17" s="13" t="s">
        <v>26</v>
      </c>
      <c r="H17" s="21"/>
      <c r="I17" s="25">
        <f t="shared" si="3"/>
        <v>0</v>
      </c>
    </row>
    <row r="18" spans="1:9" ht="40.5" customHeight="1" thickBot="1" x14ac:dyDescent="0.3">
      <c r="A18" s="18"/>
      <c r="B18" s="17" t="s">
        <v>20</v>
      </c>
      <c r="C18" s="15">
        <v>40000</v>
      </c>
      <c r="D18" s="13">
        <v>4181.54</v>
      </c>
      <c r="E18" s="11">
        <f t="shared" si="2"/>
        <v>0.10453849999999999</v>
      </c>
      <c r="F18" s="13" t="s">
        <v>37</v>
      </c>
      <c r="G18" s="13" t="s">
        <v>29</v>
      </c>
      <c r="H18" s="21"/>
      <c r="I18" s="25">
        <f t="shared" si="3"/>
        <v>4181.54</v>
      </c>
    </row>
    <row r="19" spans="1:9" ht="57" customHeight="1" thickBot="1" x14ac:dyDescent="0.3">
      <c r="A19" s="18"/>
      <c r="B19" s="17" t="s">
        <v>16</v>
      </c>
      <c r="C19" s="15">
        <v>15000</v>
      </c>
      <c r="D19" s="13">
        <v>15000</v>
      </c>
      <c r="E19" s="11">
        <f t="shared" si="2"/>
        <v>1</v>
      </c>
      <c r="F19" s="13" t="s">
        <v>27</v>
      </c>
      <c r="G19" s="13" t="s">
        <v>25</v>
      </c>
      <c r="H19" s="21"/>
      <c r="I19" s="25">
        <f t="shared" si="3"/>
        <v>15000</v>
      </c>
    </row>
    <row r="20" spans="1:9" ht="30.75" customHeight="1" thickBot="1" x14ac:dyDescent="0.3">
      <c r="A20" s="18"/>
      <c r="B20" s="17" t="s">
        <v>38</v>
      </c>
      <c r="C20" s="15">
        <v>20000</v>
      </c>
      <c r="D20" s="13">
        <v>20000</v>
      </c>
      <c r="E20" s="11">
        <f t="shared" si="2"/>
        <v>1</v>
      </c>
      <c r="F20" s="13" t="s">
        <v>27</v>
      </c>
      <c r="G20" s="13" t="s">
        <v>39</v>
      </c>
      <c r="H20" s="21"/>
      <c r="I20" s="25">
        <f t="shared" si="3"/>
        <v>20000</v>
      </c>
    </row>
    <row r="21" spans="1:9" ht="51" customHeight="1" thickBot="1" x14ac:dyDescent="0.3">
      <c r="A21" s="18"/>
      <c r="B21" s="17" t="s">
        <v>21</v>
      </c>
      <c r="C21" s="15">
        <v>49000</v>
      </c>
      <c r="D21" s="13">
        <v>0</v>
      </c>
      <c r="E21" s="11">
        <f t="shared" si="2"/>
        <v>0</v>
      </c>
      <c r="F21" s="13" t="s">
        <v>27</v>
      </c>
      <c r="G21" s="13" t="s">
        <v>25</v>
      </c>
      <c r="H21" s="21"/>
      <c r="I21" s="25">
        <f t="shared" si="3"/>
        <v>0</v>
      </c>
    </row>
    <row r="22" spans="1:9" ht="33.75" customHeight="1" thickBot="1" x14ac:dyDescent="0.3">
      <c r="A22" s="17"/>
      <c r="B22" s="17" t="s">
        <v>40</v>
      </c>
      <c r="C22" s="15">
        <v>24000</v>
      </c>
      <c r="D22" s="13">
        <v>0</v>
      </c>
      <c r="E22" s="11">
        <f t="shared" si="2"/>
        <v>0</v>
      </c>
      <c r="F22" s="13" t="s">
        <v>41</v>
      </c>
      <c r="G22" s="13" t="s">
        <v>30</v>
      </c>
      <c r="H22" s="14"/>
      <c r="I22" s="25">
        <f t="shared" si="3"/>
        <v>0</v>
      </c>
    </row>
    <row r="23" spans="1:9" ht="57.75" customHeight="1" thickBot="1" x14ac:dyDescent="0.3">
      <c r="A23" s="17"/>
      <c r="B23" s="17" t="s">
        <v>42</v>
      </c>
      <c r="C23" s="15">
        <v>48000</v>
      </c>
      <c r="D23" s="13">
        <v>0</v>
      </c>
      <c r="E23" s="11">
        <f t="shared" si="2"/>
        <v>0</v>
      </c>
      <c r="F23" s="13" t="s">
        <v>41</v>
      </c>
      <c r="G23" s="13" t="s">
        <v>30</v>
      </c>
      <c r="H23" s="14"/>
      <c r="I23" s="25">
        <f t="shared" si="3"/>
        <v>0</v>
      </c>
    </row>
    <row r="24" spans="1:9" ht="46.5" customHeight="1" thickBot="1" x14ac:dyDescent="0.3">
      <c r="A24" s="17"/>
      <c r="B24" s="17" t="s">
        <v>15</v>
      </c>
      <c r="C24" s="15">
        <v>100000</v>
      </c>
      <c r="D24" s="13">
        <v>0</v>
      </c>
      <c r="E24" s="11">
        <f t="shared" si="2"/>
        <v>0</v>
      </c>
      <c r="F24" s="13" t="s">
        <v>31</v>
      </c>
      <c r="G24" s="13" t="s">
        <v>30</v>
      </c>
      <c r="H24" s="14"/>
      <c r="I24" s="25">
        <f t="shared" si="3"/>
        <v>0</v>
      </c>
    </row>
    <row r="25" spans="1:9" ht="33" customHeight="1" thickBot="1" x14ac:dyDescent="0.3">
      <c r="A25" s="2"/>
      <c r="B25" s="2" t="s">
        <v>43</v>
      </c>
      <c r="C25" s="3">
        <v>317000</v>
      </c>
      <c r="D25" s="4">
        <v>39181.54</v>
      </c>
      <c r="E25" s="5">
        <f>D25/C25</f>
        <v>0.12360107255520505</v>
      </c>
      <c r="F25" s="4"/>
      <c r="G25" s="4"/>
      <c r="H25" s="9"/>
    </row>
    <row r="26" spans="1:9" ht="42.75" customHeight="1" thickBot="1" x14ac:dyDescent="0.3">
      <c r="A26" s="18"/>
      <c r="B26" s="17" t="s">
        <v>45</v>
      </c>
      <c r="C26" s="15"/>
      <c r="D26" s="15"/>
      <c r="E26" s="11"/>
      <c r="F26" s="13"/>
      <c r="G26" s="13"/>
      <c r="H26" s="14"/>
    </row>
    <row r="27" spans="1:9" ht="66.75" customHeight="1" thickBot="1" x14ac:dyDescent="0.3">
      <c r="A27" s="18"/>
      <c r="B27" s="17" t="s">
        <v>17</v>
      </c>
      <c r="C27" s="15">
        <v>40000</v>
      </c>
      <c r="D27" s="13">
        <v>0</v>
      </c>
      <c r="E27" s="11">
        <f t="shared" ref="E27:E33" si="4">D27/C27</f>
        <v>0</v>
      </c>
      <c r="F27" s="13" t="s">
        <v>31</v>
      </c>
      <c r="G27" s="13" t="s">
        <v>30</v>
      </c>
      <c r="H27" s="21"/>
      <c r="I27" s="25">
        <f t="shared" ref="I27:I33" si="5">D27</f>
        <v>0</v>
      </c>
    </row>
    <row r="28" spans="1:9" ht="111" customHeight="1" thickBot="1" x14ac:dyDescent="0.3">
      <c r="A28" s="17"/>
      <c r="B28" s="17" t="s">
        <v>18</v>
      </c>
      <c r="C28" s="15">
        <v>150000</v>
      </c>
      <c r="D28" s="13">
        <v>0</v>
      </c>
      <c r="E28" s="11">
        <f t="shared" si="4"/>
        <v>0</v>
      </c>
      <c r="F28" s="13" t="s">
        <v>41</v>
      </c>
      <c r="G28" s="13" t="s">
        <v>30</v>
      </c>
      <c r="H28" s="14"/>
      <c r="I28" s="25">
        <f t="shared" si="5"/>
        <v>0</v>
      </c>
    </row>
    <row r="29" spans="1:9" ht="63.75" customHeight="1" thickBot="1" x14ac:dyDescent="0.3">
      <c r="A29" s="17"/>
      <c r="B29" s="17" t="s">
        <v>46</v>
      </c>
      <c r="C29" s="15">
        <v>18620</v>
      </c>
      <c r="D29" s="13">
        <v>0</v>
      </c>
      <c r="E29" s="11">
        <f t="shared" si="4"/>
        <v>0</v>
      </c>
      <c r="F29" s="13" t="s">
        <v>31</v>
      </c>
      <c r="G29" s="13" t="s">
        <v>30</v>
      </c>
      <c r="H29" s="14"/>
      <c r="I29" s="25">
        <f t="shared" si="5"/>
        <v>0</v>
      </c>
    </row>
    <row r="30" spans="1:9" ht="60.75" thickBot="1" x14ac:dyDescent="0.3">
      <c r="A30" s="17"/>
      <c r="B30" s="17" t="s">
        <v>5</v>
      </c>
      <c r="C30" s="15">
        <v>83800</v>
      </c>
      <c r="D30" s="13">
        <v>45800</v>
      </c>
      <c r="E30" s="11">
        <f t="shared" si="4"/>
        <v>0.54653937947494036</v>
      </c>
      <c r="F30" s="13" t="s">
        <v>31</v>
      </c>
      <c r="G30" s="13" t="s">
        <v>30</v>
      </c>
      <c r="H30" s="14"/>
      <c r="I30" s="25">
        <f t="shared" si="5"/>
        <v>45800</v>
      </c>
    </row>
    <row r="31" spans="1:9" ht="45.75" thickBot="1" x14ac:dyDescent="0.3">
      <c r="A31" s="17"/>
      <c r="B31" s="17" t="s">
        <v>8</v>
      </c>
      <c r="C31" s="15">
        <v>32580</v>
      </c>
      <c r="D31" s="13">
        <v>32580</v>
      </c>
      <c r="E31" s="11">
        <f t="shared" si="4"/>
        <v>1</v>
      </c>
      <c r="F31" s="13" t="s">
        <v>27</v>
      </c>
      <c r="G31" s="13" t="s">
        <v>25</v>
      </c>
      <c r="H31" s="14"/>
      <c r="I31" s="25">
        <f t="shared" si="5"/>
        <v>32580</v>
      </c>
    </row>
    <row r="32" spans="1:9" ht="45.75" thickBot="1" x14ac:dyDescent="0.3">
      <c r="A32" s="17"/>
      <c r="B32" s="17" t="s">
        <v>54</v>
      </c>
      <c r="C32" s="15">
        <v>30000</v>
      </c>
      <c r="D32" s="13">
        <v>30000</v>
      </c>
      <c r="E32" s="11">
        <f t="shared" si="4"/>
        <v>1</v>
      </c>
      <c r="F32" s="13" t="s">
        <v>27</v>
      </c>
      <c r="G32" s="13" t="s">
        <v>25</v>
      </c>
      <c r="H32" s="14"/>
      <c r="I32" s="25">
        <f t="shared" si="5"/>
        <v>30000</v>
      </c>
    </row>
    <row r="33" spans="1:10" ht="39.75" customHeight="1" thickBot="1" x14ac:dyDescent="0.3">
      <c r="A33" s="17"/>
      <c r="B33" s="17" t="s">
        <v>47</v>
      </c>
      <c r="C33" s="15">
        <v>200000</v>
      </c>
      <c r="D33" s="13">
        <v>0</v>
      </c>
      <c r="E33" s="11">
        <f t="shared" si="4"/>
        <v>0</v>
      </c>
      <c r="F33" s="13" t="s">
        <v>31</v>
      </c>
      <c r="G33" s="13" t="s">
        <v>30</v>
      </c>
      <c r="H33" s="14"/>
      <c r="I33" s="25">
        <f t="shared" si="5"/>
        <v>0</v>
      </c>
    </row>
    <row r="34" spans="1:10" ht="15.75" thickBot="1" x14ac:dyDescent="0.3">
      <c r="A34" s="2"/>
      <c r="B34" s="2" t="s">
        <v>43</v>
      </c>
      <c r="C34" s="3">
        <v>555000</v>
      </c>
      <c r="D34" s="3">
        <f>SUM(D26:D33)</f>
        <v>108380</v>
      </c>
      <c r="E34" s="5">
        <f t="shared" ref="E34:E35" si="6">D34/C34</f>
        <v>0.19527927927927927</v>
      </c>
      <c r="F34" s="4"/>
      <c r="G34" s="4"/>
      <c r="H34" s="9"/>
    </row>
    <row r="35" spans="1:10" ht="43.5" thickBot="1" x14ac:dyDescent="0.3">
      <c r="A35" s="2"/>
      <c r="B35" s="2" t="s">
        <v>48</v>
      </c>
      <c r="C35" s="3">
        <v>200000</v>
      </c>
      <c r="D35" s="4">
        <v>0</v>
      </c>
      <c r="E35" s="5">
        <f t="shared" si="6"/>
        <v>0</v>
      </c>
      <c r="F35" s="4" t="s">
        <v>31</v>
      </c>
      <c r="G35" s="4" t="s">
        <v>30</v>
      </c>
      <c r="H35" s="8"/>
      <c r="I35" s="25">
        <f t="shared" ref="I35:I36" si="7">D35</f>
        <v>0</v>
      </c>
    </row>
    <row r="36" spans="1:10" ht="43.5" thickBot="1" x14ac:dyDescent="0.3">
      <c r="A36" s="2"/>
      <c r="B36" s="2" t="s">
        <v>49</v>
      </c>
      <c r="C36" s="3">
        <v>30000</v>
      </c>
      <c r="D36" s="4">
        <v>79.53</v>
      </c>
      <c r="E36" s="5">
        <v>0</v>
      </c>
      <c r="F36" s="4" t="s">
        <v>31</v>
      </c>
      <c r="G36" s="4" t="s">
        <v>30</v>
      </c>
      <c r="H36" s="8"/>
      <c r="I36" s="25">
        <f t="shared" si="7"/>
        <v>79.53</v>
      </c>
    </row>
    <row r="37" spans="1:10" ht="118.5" customHeight="1" thickBot="1" x14ac:dyDescent="0.3">
      <c r="A37" s="17"/>
      <c r="B37" s="17" t="s">
        <v>50</v>
      </c>
      <c r="C37" s="15"/>
      <c r="D37" s="13"/>
      <c r="E37" s="11"/>
      <c r="F37" s="13"/>
      <c r="G37" s="13"/>
      <c r="H37" s="14"/>
      <c r="I37" s="33"/>
      <c r="J37" s="33"/>
    </row>
    <row r="38" spans="1:10" ht="45.75" thickBot="1" x14ac:dyDescent="0.3">
      <c r="A38" s="17"/>
      <c r="B38" s="17" t="s">
        <v>51</v>
      </c>
      <c r="C38" s="15">
        <v>360711</v>
      </c>
      <c r="D38" s="13">
        <v>90177.75</v>
      </c>
      <c r="E38" s="11">
        <f t="shared" ref="E38:E40" si="8">D38/C38</f>
        <v>0.25</v>
      </c>
      <c r="F38" s="13"/>
      <c r="G38" s="13" t="s">
        <v>30</v>
      </c>
      <c r="H38" s="14"/>
      <c r="I38" s="34">
        <f t="shared" ref="I38:I40" si="9">D38</f>
        <v>90177.75</v>
      </c>
      <c r="J38" s="33"/>
    </row>
    <row r="39" spans="1:10" ht="60.75" thickBot="1" x14ac:dyDescent="0.3">
      <c r="A39" s="17"/>
      <c r="B39" s="17" t="s">
        <v>52</v>
      </c>
      <c r="C39" s="15">
        <v>732431.84</v>
      </c>
      <c r="D39" s="13">
        <v>43364.95</v>
      </c>
      <c r="E39" s="11">
        <f t="shared" si="8"/>
        <v>5.9206806192368698E-2</v>
      </c>
      <c r="F39" s="13"/>
      <c r="G39" s="13" t="s">
        <v>30</v>
      </c>
      <c r="H39" s="14"/>
      <c r="I39" s="34">
        <f t="shared" si="9"/>
        <v>43364.95</v>
      </c>
      <c r="J39" s="33"/>
    </row>
    <row r="40" spans="1:10" ht="88.5" customHeight="1" thickBot="1" x14ac:dyDescent="0.3">
      <c r="A40" s="17"/>
      <c r="B40" s="17" t="s">
        <v>53</v>
      </c>
      <c r="C40" s="15">
        <v>68067</v>
      </c>
      <c r="D40" s="13">
        <v>0</v>
      </c>
      <c r="E40" s="11">
        <f t="shared" si="8"/>
        <v>0</v>
      </c>
      <c r="F40" s="13"/>
      <c r="G40" s="13" t="s">
        <v>30</v>
      </c>
      <c r="H40" s="14"/>
      <c r="I40" s="34">
        <f t="shared" si="9"/>
        <v>0</v>
      </c>
      <c r="J40" s="33"/>
    </row>
    <row r="41" spans="1:10" ht="15.75" thickBot="1" x14ac:dyDescent="0.3">
      <c r="A41" s="2"/>
      <c r="B41" s="2" t="s">
        <v>43</v>
      </c>
      <c r="C41" s="3">
        <f>SUM(C38:C40)</f>
        <v>1161209.8399999999</v>
      </c>
      <c r="D41" s="3">
        <f>SUM(D38:D40)</f>
        <v>133542.70000000001</v>
      </c>
      <c r="E41" s="5">
        <f>D41/C41</f>
        <v>0.11500307300186161</v>
      </c>
      <c r="F41" s="4"/>
      <c r="G41" s="4"/>
      <c r="H41" s="8"/>
    </row>
    <row r="42" spans="1:10" ht="99.75" x14ac:dyDescent="0.25">
      <c r="A42" s="6"/>
      <c r="B42" s="7" t="s">
        <v>53</v>
      </c>
      <c r="C42" s="6">
        <v>3000</v>
      </c>
      <c r="D42" s="6">
        <v>0</v>
      </c>
      <c r="E42" s="5">
        <f>D42/C42</f>
        <v>0</v>
      </c>
      <c r="F42" s="6" t="s">
        <v>31</v>
      </c>
      <c r="G42" s="6" t="s">
        <v>30</v>
      </c>
      <c r="H42" s="10"/>
      <c r="I42" s="25">
        <f>D42</f>
        <v>0</v>
      </c>
      <c r="J42" s="22"/>
    </row>
    <row r="43" spans="1:10" ht="16.5" customHeight="1" x14ac:dyDescent="0.25">
      <c r="A43" s="26"/>
      <c r="B43" s="26" t="s">
        <v>43</v>
      </c>
      <c r="C43" s="27">
        <v>24928449.84</v>
      </c>
      <c r="D43" s="27">
        <f>D7+D9+D12+D25+D34+D35+D36+D41+D42</f>
        <v>4034722.95</v>
      </c>
      <c r="E43" s="26"/>
      <c r="F43" s="26"/>
      <c r="G43" s="28"/>
      <c r="H43" s="28"/>
      <c r="I43" s="25">
        <f>SUM(I8:I42)</f>
        <v>4034722.95</v>
      </c>
    </row>
    <row r="44" spans="1:10" ht="15.75" x14ac:dyDescent="0.25">
      <c r="A44" s="35" t="s">
        <v>35</v>
      </c>
      <c r="B44" s="35"/>
      <c r="C44" s="35"/>
      <c r="D44" s="35"/>
      <c r="E44" s="35"/>
      <c r="F44" s="35"/>
      <c r="G44" s="24"/>
    </row>
    <row r="45" spans="1:10" ht="16.5" x14ac:dyDescent="0.25">
      <c r="A45" s="36"/>
      <c r="B45" s="36"/>
      <c r="C45" s="36"/>
      <c r="D45" s="36"/>
      <c r="E45" s="36"/>
      <c r="F45" s="36"/>
    </row>
    <row r="46" spans="1:10" x14ac:dyDescent="0.25">
      <c r="D46" s="23"/>
    </row>
  </sheetData>
  <mergeCells count="11">
    <mergeCell ref="A44:F44"/>
    <mergeCell ref="A45:F45"/>
    <mergeCell ref="A5:A6"/>
    <mergeCell ref="H5:H6"/>
    <mergeCell ref="B2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keywords>ed825c58-fd47-4eb2-a417-fe2bbd854148</cp:keywords>
  <cp:lastModifiedBy>W</cp:lastModifiedBy>
  <cp:lastPrinted>2015-04-14T13:17:29Z</cp:lastPrinted>
  <dcterms:created xsi:type="dcterms:W3CDTF">2015-04-10T08:03:48Z</dcterms:created>
  <dcterms:modified xsi:type="dcterms:W3CDTF">2016-05-20T16:02:38Z</dcterms:modified>
</cp:coreProperties>
</file>