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480" windowHeight="8190"/>
  </bookViews>
  <sheets>
    <sheet name="раб.таблица  " sheetId="4" r:id="rId1"/>
    <sheet name="от НА" sheetId="3" r:id="rId2"/>
  </sheets>
  <definedNames>
    <definedName name="_xlnm._FilterDatabase" localSheetId="1" hidden="1">'от НА'!$A$13:$N$161</definedName>
    <definedName name="_xlnm._FilterDatabase" localSheetId="0" hidden="1">'раб.таблица  '!$A$11:$M$150</definedName>
    <definedName name="_xlnm.Print_Area" localSheetId="0">'раб.таблица  '!$A$5:$L$271</definedName>
  </definedNames>
  <calcPr calcId="145621"/>
</workbook>
</file>

<file path=xl/calcChain.xml><?xml version="1.0" encoding="utf-8"?>
<calcChain xmlns="http://schemas.openxmlformats.org/spreadsheetml/2006/main">
  <c r="L227" i="4" l="1"/>
  <c r="I266" i="4"/>
  <c r="L110" i="4"/>
  <c r="L150" i="4"/>
  <c r="L107" i="4"/>
  <c r="L12" i="4"/>
  <c r="L148" i="4" s="1"/>
  <c r="L182" i="4" s="1"/>
  <c r="I182" i="4" s="1"/>
  <c r="I268" i="4" s="1"/>
  <c r="L18" i="4"/>
  <c r="L24" i="4"/>
  <c r="L29" i="4"/>
  <c r="L33" i="4"/>
  <c r="L37" i="4"/>
  <c r="L41" i="4"/>
  <c r="L43" i="4"/>
  <c r="L47" i="4"/>
  <c r="L54" i="4"/>
  <c r="L59" i="4"/>
  <c r="L65" i="4"/>
  <c r="L74" i="4"/>
  <c r="L79" i="4"/>
  <c r="L83" i="4"/>
  <c r="L88" i="4"/>
  <c r="L93" i="4"/>
  <c r="L97" i="4"/>
  <c r="L103" i="4"/>
  <c r="L112" i="4"/>
  <c r="L116" i="4"/>
  <c r="L122" i="4"/>
  <c r="L128" i="4"/>
  <c r="L131" i="4"/>
  <c r="L141" i="4"/>
  <c r="L185" i="4"/>
  <c r="L266" i="4" s="1"/>
  <c r="L189" i="4"/>
  <c r="L194" i="4"/>
  <c r="L198" i="4"/>
  <c r="L202" i="4"/>
  <c r="L205" i="4"/>
  <c r="L208" i="4"/>
  <c r="L211" i="4"/>
  <c r="L214" i="4"/>
  <c r="L221" i="4"/>
  <c r="L234" i="4"/>
  <c r="L237" i="4"/>
  <c r="L240" i="4"/>
  <c r="L243" i="4"/>
  <c r="L246" i="4"/>
  <c r="L249" i="4"/>
  <c r="L252" i="4"/>
  <c r="L173" i="4"/>
  <c r="K182" i="4"/>
  <c r="K268" i="4" s="1"/>
  <c r="I148" i="4"/>
  <c r="K166" i="3"/>
  <c r="L268" i="4" l="1"/>
</calcChain>
</file>

<file path=xl/sharedStrings.xml><?xml version="1.0" encoding="utf-8"?>
<sst xmlns="http://schemas.openxmlformats.org/spreadsheetml/2006/main" count="2600" uniqueCount="572">
  <si>
    <t>№ пп</t>
  </si>
  <si>
    <t>Наименование работ</t>
  </si>
  <si>
    <t>Вид работ</t>
  </si>
  <si>
    <t>Объем</t>
  </si>
  <si>
    <t>Стоимость руб.</t>
  </si>
  <si>
    <t>Итого:</t>
  </si>
  <si>
    <t>содержание</t>
  </si>
  <si>
    <t>"УТВЕРЖДАЮ"</t>
  </si>
  <si>
    <t xml:space="preserve">РАБОЧАЯ ТАБЛИЦА </t>
  </si>
  <si>
    <t>раздел , подраздел</t>
  </si>
  <si>
    <t>ЦСР</t>
  </si>
  <si>
    <t>Вид расходов</t>
  </si>
  <si>
    <t>КОСГУ</t>
  </si>
  <si>
    <t>НЕ ЗАПОЛНЯТЬ</t>
  </si>
  <si>
    <t>244</t>
  </si>
  <si>
    <t>225</t>
  </si>
  <si>
    <t>226</t>
  </si>
  <si>
    <t>покупка</t>
  </si>
  <si>
    <t>0801</t>
  </si>
  <si>
    <t>290</t>
  </si>
  <si>
    <t>1.2</t>
  </si>
  <si>
    <t>1.3</t>
  </si>
  <si>
    <t>340</t>
  </si>
  <si>
    <t>2</t>
  </si>
  <si>
    <t>2.1</t>
  </si>
  <si>
    <t>услуги</t>
  </si>
  <si>
    <t>2.2</t>
  </si>
  <si>
    <t>3</t>
  </si>
  <si>
    <t>4</t>
  </si>
  <si>
    <t>4.1</t>
  </si>
  <si>
    <t>4.2</t>
  </si>
  <si>
    <t>5</t>
  </si>
  <si>
    <t>5.1</t>
  </si>
  <si>
    <t>5.2</t>
  </si>
  <si>
    <t>питание</t>
  </si>
  <si>
    <t>6</t>
  </si>
  <si>
    <t>7</t>
  </si>
  <si>
    <t>8</t>
  </si>
  <si>
    <t>8.1</t>
  </si>
  <si>
    <t>8.2</t>
  </si>
  <si>
    <t>40 наборов</t>
  </si>
  <si>
    <t>9</t>
  </si>
  <si>
    <t>10</t>
  </si>
  <si>
    <t>11</t>
  </si>
  <si>
    <t>12</t>
  </si>
  <si>
    <t>13</t>
  </si>
  <si>
    <t>договор</t>
  </si>
  <si>
    <t>14</t>
  </si>
  <si>
    <t>Мероприятие посвященное Дню Тихоокеанского Флота в том числе:</t>
  </si>
  <si>
    <t>14.1</t>
  </si>
  <si>
    <t>Покупка корзины цветов и гвоздик</t>
  </si>
  <si>
    <t>1 корзина 50 гвоздик</t>
  </si>
  <si>
    <t>14.2</t>
  </si>
  <si>
    <t>Приобретение продуктовых наборов</t>
  </si>
  <si>
    <t>15</t>
  </si>
  <si>
    <t>Тематический вечер, посвященный Дню славянской письменности и культуры</t>
  </si>
  <si>
    <t>покупка продуктов</t>
  </si>
  <si>
    <t>16</t>
  </si>
  <si>
    <t>Мероприятие, посвященное Общероссийскому Дню библиотек</t>
  </si>
  <si>
    <t>покупка цветов и подарков для работников библиотек</t>
  </si>
  <si>
    <t>17</t>
  </si>
  <si>
    <t>Праздник , посвященный выпускникам ансамбля "Радуга" 2015 года</t>
  </si>
  <si>
    <t>покупка цветов и подарков для выпускников</t>
  </si>
  <si>
    <t>18</t>
  </si>
  <si>
    <t>Развлекательная программа, посвященная Международному Дню защиты детей в том числе:</t>
  </si>
  <si>
    <t>18.1</t>
  </si>
  <si>
    <t>Покупка призов для праздника в Д/К Воейково</t>
  </si>
  <si>
    <t>покупка призов</t>
  </si>
  <si>
    <t>18.2</t>
  </si>
  <si>
    <t>Чаепитие в Д/К Воейково для участников праздника</t>
  </si>
  <si>
    <t>18.3</t>
  </si>
  <si>
    <t>Проведение праздничного мероприятия в Колтушах</t>
  </si>
  <si>
    <t>19</t>
  </si>
  <si>
    <t>Участие в праздникахпоследнего звонка в том числе:</t>
  </si>
  <si>
    <t>19.1</t>
  </si>
  <si>
    <t>Покупка шокладок выступающим детям,покупка продуктов для чаепития</t>
  </si>
  <si>
    <t>продукты питания</t>
  </si>
  <si>
    <t>19.2</t>
  </si>
  <si>
    <t>Приобретение подарков для д/садов</t>
  </si>
  <si>
    <t>подарки для выпускников д/садов</t>
  </si>
  <si>
    <t>20</t>
  </si>
  <si>
    <t>Викторина для детей.Конкурс чтецов.награждение</t>
  </si>
  <si>
    <t>покупка подарков для победителей</t>
  </si>
  <si>
    <t>21</t>
  </si>
  <si>
    <t>Мероприятие , посвященное дню социального работника</t>
  </si>
  <si>
    <t>покупка тортов</t>
  </si>
  <si>
    <t>22</t>
  </si>
  <si>
    <t>Праздник, посвященный Дню России в том числе:</t>
  </si>
  <si>
    <t>22.1</t>
  </si>
  <si>
    <t>Проведение праздничного концерта</t>
  </si>
  <si>
    <t>оплата приглашенных коллективов</t>
  </si>
  <si>
    <t>22.2</t>
  </si>
  <si>
    <t>Покупка цветов и подарков заслуженным людям поселения</t>
  </si>
  <si>
    <t>цветы подарки закпка</t>
  </si>
  <si>
    <t>23</t>
  </si>
  <si>
    <t>Мероприятие, посвященное Дню медицинского работника</t>
  </si>
  <si>
    <t>24</t>
  </si>
  <si>
    <t>24.1</t>
  </si>
  <si>
    <t>Покупка цветов и венков</t>
  </si>
  <si>
    <t>1 венок 100 шт.гвоздик</t>
  </si>
  <si>
    <t>24.2</t>
  </si>
  <si>
    <r>
      <t>Митинг,посвященный Дню памяти и скорби в том числе:</t>
    </r>
    <r>
      <rPr>
        <sz val="10"/>
        <rFont val="Times New Roman"/>
        <family val="1"/>
        <charset val="204"/>
      </rPr>
      <t xml:space="preserve"> </t>
    </r>
  </si>
  <si>
    <t>Приобретение ТМЦ для организации чаепития ветеранов</t>
  </si>
  <si>
    <t>закупка продуктов питания на 50 человек</t>
  </si>
  <si>
    <t>25</t>
  </si>
  <si>
    <t>Праздник посвященный Дню молодежи</t>
  </si>
  <si>
    <t>мероприятие</t>
  </si>
  <si>
    <t>26</t>
  </si>
  <si>
    <t>Участие в праздниках "Выпускной бал" в том числе:</t>
  </si>
  <si>
    <t>26.1</t>
  </si>
  <si>
    <t>Приобретение ТМЦ для  поздравления учителей и лучших выпускниуов</t>
  </si>
  <si>
    <t>Грамоты 20 шт. подарки  150 шт.</t>
  </si>
  <si>
    <t>26.2</t>
  </si>
  <si>
    <t>Приобретение ТМЦ для организации фуршета и поздравления учителей</t>
  </si>
  <si>
    <t>цветы 60шт., фуршет на 20 чел.</t>
  </si>
  <si>
    <t>27</t>
  </si>
  <si>
    <t>Конкурсы рисунков на асфальте,игровые программы,часы досуга</t>
  </si>
  <si>
    <t>детские мероприятия</t>
  </si>
  <si>
    <t>100 приов</t>
  </si>
  <si>
    <t>28</t>
  </si>
  <si>
    <t>Праздник,посвященный Дню семьи,любви и верности в том числе</t>
  </si>
  <si>
    <t>28.1</t>
  </si>
  <si>
    <t xml:space="preserve"> концерт</t>
  </si>
  <si>
    <t>Оплата приглашенным коллективам 6 коллективов</t>
  </si>
  <si>
    <t>28.2</t>
  </si>
  <si>
    <t>Приобретение ТМЦ для чествования семей  золотой свадьбы</t>
  </si>
  <si>
    <t>Цветы 66 роз, Подарки 22шт.</t>
  </si>
  <si>
    <t>28.3</t>
  </si>
  <si>
    <t>Приобретение ТМЦ для организации сладкого стола в Д/К Воейково</t>
  </si>
  <si>
    <t>шоколадки 140шт. Торты 5 шт.</t>
  </si>
  <si>
    <t>29</t>
  </si>
  <si>
    <t>Праздничная встреча,посвященная Дню Военно-Морского Флота</t>
  </si>
  <si>
    <t>встреча</t>
  </si>
  <si>
    <t>корзина цветов 1шт.,гвоздики 80шт.</t>
  </si>
  <si>
    <t>30</t>
  </si>
  <si>
    <t>Поездка ансамбля Радуга на Международный фестиваль-конкурс</t>
  </si>
  <si>
    <t>поездка</t>
  </si>
  <si>
    <t>31</t>
  </si>
  <si>
    <t>Поездка краеведческой студии</t>
  </si>
  <si>
    <t>32</t>
  </si>
  <si>
    <t>экскурсии</t>
  </si>
  <si>
    <t>Экскурсии по промышленным предприятиям в том числе:</t>
  </si>
  <si>
    <t>32.1</t>
  </si>
  <si>
    <t>Обеспечение транспортными услугами экскурсии</t>
  </si>
  <si>
    <t>222</t>
  </si>
  <si>
    <t>3 поездки</t>
  </si>
  <si>
    <t>32.2</t>
  </si>
  <si>
    <t>Обеспечение экскурсий экскурсоводами</t>
  </si>
  <si>
    <t>договор 3экскурсии</t>
  </si>
  <si>
    <t>33</t>
  </si>
  <si>
    <t>Экскурсии -музеи ЛО и СПб (краеведческие)</t>
  </si>
  <si>
    <t>договор 4 экскурсии</t>
  </si>
  <si>
    <t>34</t>
  </si>
  <si>
    <t>Организация экскурсий (кружки и студии)</t>
  </si>
  <si>
    <t>договор 8 экскурсий</t>
  </si>
  <si>
    <t>35</t>
  </si>
  <si>
    <t>Митинг,посвященный Дню начала Блокады в том числе:</t>
  </si>
  <si>
    <t>Покупка венков и цветов</t>
  </si>
  <si>
    <t>венок 1шт. Цветы 80шт.</t>
  </si>
  <si>
    <t>Закупка продуктов на 40 чел.</t>
  </si>
  <si>
    <t>35.1</t>
  </si>
  <si>
    <t>35.2</t>
  </si>
  <si>
    <t>36</t>
  </si>
  <si>
    <t>Праздничный концер, посвященный Дню учителя в том числе:</t>
  </si>
  <si>
    <t>36.1</t>
  </si>
  <si>
    <t>Покупка цветов и подарков заслуженным учителям</t>
  </si>
  <si>
    <t>цветы 75 шт., подарки 25шт</t>
  </si>
  <si>
    <t>36.2</t>
  </si>
  <si>
    <t>Проведение праздничного концерта МКУ "Колтушская ЦКС"</t>
  </si>
  <si>
    <t>концерт</t>
  </si>
  <si>
    <t>оплата приглашенным коллективам 7 коллективов</t>
  </si>
  <si>
    <t>36.3</t>
  </si>
  <si>
    <t>Приобретение ТМЦ для организации праздничного чаепития</t>
  </si>
  <si>
    <t>шоколадки 100шт., фуршет на50чел.</t>
  </si>
  <si>
    <t>37</t>
  </si>
  <si>
    <t>Праздничная встреча,посвященная Дню пожилого человека</t>
  </si>
  <si>
    <t>Чаепитие на 90 чел.</t>
  </si>
  <si>
    <t>38</t>
  </si>
  <si>
    <t>39</t>
  </si>
  <si>
    <t>Праздник посвящения в участники ансамбля Радуга</t>
  </si>
  <si>
    <t>проведение праздника</t>
  </si>
  <si>
    <t>приобретение подарков20 чел.</t>
  </si>
  <si>
    <t>40</t>
  </si>
  <si>
    <t>Встреча "Мы вместе",посвященная Дню инвалида</t>
  </si>
  <si>
    <t>Приобретение ТМЦ для организации чаепития на 70 чел.и наборов на 200чел.</t>
  </si>
  <si>
    <t>41</t>
  </si>
  <si>
    <t>Праздничный концерт,посвященный Дню матери в том числе:</t>
  </si>
  <si>
    <t>41.1</t>
  </si>
  <si>
    <t>41.2</t>
  </si>
  <si>
    <t>Приобретение ТМЦ для организации праздничного фуршета</t>
  </si>
  <si>
    <t>шоколадки детям 140 шт. фуршет на 80 чел.</t>
  </si>
  <si>
    <t>41.3</t>
  </si>
  <si>
    <t>Приобретение грамот и цветов для чествования достойных матерей</t>
  </si>
  <si>
    <t>покупка цветов 75 шт, подарков на 25 чел.</t>
  </si>
  <si>
    <t>42</t>
  </si>
  <si>
    <t>Праздничные мероприятия празднования Нового года</t>
  </si>
  <si>
    <t>проведение мероприятия по договору</t>
  </si>
  <si>
    <t>43</t>
  </si>
  <si>
    <t>Проведение сморта-конкурса "Ветеранское подворье"</t>
  </si>
  <si>
    <t>проведение смотра</t>
  </si>
  <si>
    <t>Приобретение цветов и подарков на 20чел.</t>
  </si>
  <si>
    <t>44</t>
  </si>
  <si>
    <t>Поздравление 90-летних Юбиляров на дому</t>
  </si>
  <si>
    <t>Приобретение цветов и подарков на 25 чел.</t>
  </si>
  <si>
    <t>45</t>
  </si>
  <si>
    <t>Участие в празднике, посвященном дню знаний</t>
  </si>
  <si>
    <t>Покупка цветов 3 букета</t>
  </si>
  <si>
    <t>46</t>
  </si>
  <si>
    <t>Создание условий для организации досуга жителей и обеспечение услугами учреждений культуры населения МО в том числе:</t>
  </si>
  <si>
    <t>46.1</t>
  </si>
  <si>
    <t>Заработная плата работников учреждения культуры</t>
  </si>
  <si>
    <t>заработная плата</t>
  </si>
  <si>
    <t>111</t>
  </si>
  <si>
    <t>211</t>
  </si>
  <si>
    <t>43,75 един.</t>
  </si>
  <si>
    <t>46.2</t>
  </si>
  <si>
    <t>Начисления на заработную плату</t>
  </si>
  <si>
    <t>начисления</t>
  </si>
  <si>
    <t>213</t>
  </si>
  <si>
    <t>46.3</t>
  </si>
  <si>
    <t>Расходы на услуги связи</t>
  </si>
  <si>
    <t>связь</t>
  </si>
  <si>
    <t>221</t>
  </si>
  <si>
    <t>46.4</t>
  </si>
  <si>
    <t>Расходы за аренду помещений</t>
  </si>
  <si>
    <t>аренда</t>
  </si>
  <si>
    <t>224</t>
  </si>
  <si>
    <t>аренда 3 помещений</t>
  </si>
  <si>
    <t>46.5</t>
  </si>
  <si>
    <t>Расходы на содержание имущества</t>
  </si>
  <si>
    <t>46.6</t>
  </si>
  <si>
    <t>Увеличение стоимости ОС</t>
  </si>
  <si>
    <t>расходы</t>
  </si>
  <si>
    <t>310</t>
  </si>
  <si>
    <t>46.7</t>
  </si>
  <si>
    <t>Увеличение стоимости ОС в т.ч. По платным услугам</t>
  </si>
  <si>
    <t>310 доп.062</t>
  </si>
  <si>
    <t>46.8</t>
  </si>
  <si>
    <t>242</t>
  </si>
  <si>
    <t>46.9</t>
  </si>
  <si>
    <t>46.10</t>
  </si>
  <si>
    <t>Спорт</t>
  </si>
  <si>
    <t>спортивное мероприятие</t>
  </si>
  <si>
    <t>1105</t>
  </si>
  <si>
    <t>Кубок МО по стрельбе из пневматической винтовки в том числе:</t>
  </si>
  <si>
    <t>1.1</t>
  </si>
  <si>
    <t>Расходы на организацию судейства</t>
  </si>
  <si>
    <t>договор 4 чел.</t>
  </si>
  <si>
    <t>Приобретение ТМЦ для организации соревнований</t>
  </si>
  <si>
    <t xml:space="preserve">приобретение пулек и мишени </t>
  </si>
  <si>
    <t>Приобретение грамот,кубков и медалей</t>
  </si>
  <si>
    <t>32 медали, 4 кубка,32 грамоты</t>
  </si>
  <si>
    <t>Турнир по настольному теннису,посвященный Дню метеоролога в том числе</t>
  </si>
  <si>
    <t>Приобретение грамот,призов,медалей</t>
  </si>
  <si>
    <t>18 грамот,18 медалей,18 призо</t>
  </si>
  <si>
    <t>Всероссийский турнир памяти В.В.Файмана по волейболу</t>
  </si>
  <si>
    <t xml:space="preserve">договор </t>
  </si>
  <si>
    <t>Организация и проведение спортивного праздника "Папа,мама, я - спортивная семья" в том числе:</t>
  </si>
  <si>
    <t>Приобретение грамот и призов</t>
  </si>
  <si>
    <t>40 грамот, 36 призов</t>
  </si>
  <si>
    <t>240</t>
  </si>
  <si>
    <t>4.3</t>
  </si>
  <si>
    <t>Приобретение оборудования для проведения спортивного праздника</t>
  </si>
  <si>
    <t>приобретение мягких модулей 2,барьер 2шт.,кольцеброс 2,мешок для прыжков 2,разметка 20,ходули 2,обручи 10,туннель 2,корзины для мечей 2,куб 4, бочка 2, брус 2,гимнаст.палки 2,мячи 6,лабиринт 2,частокол 2</t>
  </si>
  <si>
    <t>Кубок МО Колтушское СП по дартсу в том числе:</t>
  </si>
  <si>
    <t>договор 6 судей</t>
  </si>
  <si>
    <t>Набор дротиков и мишень</t>
  </si>
  <si>
    <t>5.3</t>
  </si>
  <si>
    <t>медали 32 шт., грамоты 32 шт.</t>
  </si>
  <si>
    <t>Кубок МО Колтушское СП по настольному теннису в том числе:</t>
  </si>
  <si>
    <t>6.1</t>
  </si>
  <si>
    <t>договор 8 судей</t>
  </si>
  <si>
    <t>6.2</t>
  </si>
  <si>
    <t>грамоты 50 шт.,медали 50 шт.,призы 50 шт.</t>
  </si>
  <si>
    <t>Приобретение грамот,медалей и призов</t>
  </si>
  <si>
    <t>Кубок МО Колтушское СП по шахматам в том числе:</t>
  </si>
  <si>
    <t>7.1</t>
  </si>
  <si>
    <t>договор 6 чел.</t>
  </si>
  <si>
    <t>7.2</t>
  </si>
  <si>
    <t>Приобретение грамот,медалей и кубков</t>
  </si>
  <si>
    <t>медали 24 шт.,грамоты 24 шт.,кубок 2 шт.</t>
  </si>
  <si>
    <t>Кубок МО Колтушское СП по шашкам в том числе:</t>
  </si>
  <si>
    <t>Закрытие теннисного сезона в том числе:</t>
  </si>
  <si>
    <t>9.1</t>
  </si>
  <si>
    <t>9.2</t>
  </si>
  <si>
    <t>грамоты 32 шт.,медали 32 шт.,призы 32 шт.</t>
  </si>
  <si>
    <t>Открытый чемпионат МО Колтушское СП по пляжному волейболу в том числе:</t>
  </si>
  <si>
    <t>10.1</t>
  </si>
  <si>
    <t>10.2</t>
  </si>
  <si>
    <t>медали 32 шт.,грамоты 39 шт.,призы 4 шт.</t>
  </si>
  <si>
    <t>Поездка в спортивный лагерь волейбольной команды</t>
  </si>
  <si>
    <t>договор 20 человек</t>
  </si>
  <si>
    <t>Взносы за участие в соревнованиях по футболу</t>
  </si>
  <si>
    <t>Участие в туристических слетах,организованных МО Всеволожский муниципальный район в том числе:</t>
  </si>
  <si>
    <t>13.1</t>
  </si>
  <si>
    <t>приобретение палаток 6шт.,спальников 18 шт.,столы 2 шт.,шатер 1шт.</t>
  </si>
  <si>
    <t>13.2</t>
  </si>
  <si>
    <t>Стартовые взносы на чемпионат СП по волейболу</t>
  </si>
  <si>
    <t>Спортивный праздник,посвященный Дню физкультурника в том числе:</t>
  </si>
  <si>
    <t>15.1</t>
  </si>
  <si>
    <t>договор 20 чел.</t>
  </si>
  <si>
    <t>15.2</t>
  </si>
  <si>
    <t>призы сладкие 10 шт.</t>
  </si>
  <si>
    <t>15.3</t>
  </si>
  <si>
    <t>Приобретение грамоти призов</t>
  </si>
  <si>
    <t>призы 134 шт., грамоты 150 шт.</t>
  </si>
  <si>
    <t>Кубок Пинского М.Н. баскетбол в том числе:</t>
  </si>
  <si>
    <t>16.1</t>
  </si>
  <si>
    <t>16.2</t>
  </si>
  <si>
    <t>Приобретение грамот, призов и медалей</t>
  </si>
  <si>
    <t>медали 30шт.,грамоты 33шт.,призы 4 шт.</t>
  </si>
  <si>
    <t>Открытое первенство МО по волейболу среди девушек в том числе:</t>
  </si>
  <si>
    <t>17.1</t>
  </si>
  <si>
    <t>договор 15 чел.</t>
  </si>
  <si>
    <t>17.2</t>
  </si>
  <si>
    <t>медали 96 шт.,грамоты 117шт.,призы 415шт.</t>
  </si>
  <si>
    <t>Чемпионат и первенство по шазматам в том числе:</t>
  </si>
  <si>
    <t>медали 12шт.,грамоты 12шт.,призы 12шт.</t>
  </si>
  <si>
    <t>Чемпионат и первенство МО по дартсу в том числе:</t>
  </si>
  <si>
    <t>медали 16шт.,грамоты 16шт.,призы 16шт.</t>
  </si>
  <si>
    <t>Чемпионат и первенство МО по стрельбе из пневматической винтовки в том числе:</t>
  </si>
  <si>
    <t>20.1</t>
  </si>
  <si>
    <t>20.2</t>
  </si>
  <si>
    <t>медали 32шт.,грамоты 32шт.,призы 32шт.</t>
  </si>
  <si>
    <t>Организация и проведение соревнований по спортивной гимнастике в том числе:</t>
  </si>
  <si>
    <t>21.2</t>
  </si>
  <si>
    <t>21.1</t>
  </si>
  <si>
    <t>договор 2 чел.</t>
  </si>
  <si>
    <t>медали 18шт.,грамоты 18шт.,кубок 2шт.</t>
  </si>
  <si>
    <t>Проведение легкоатлетических кроссов и этапов по лыжным гонкам в том числе:</t>
  </si>
  <si>
    <t>договор 144 чел.</t>
  </si>
  <si>
    <t>медали 215шт.,призы 213шт.,кубки 50шт.,призы 5</t>
  </si>
  <si>
    <t>22.3</t>
  </si>
  <si>
    <t>приобретение номеров,громкоговорителя жилет 10шт.</t>
  </si>
  <si>
    <t>22.4</t>
  </si>
  <si>
    <t>приобретение шатра</t>
  </si>
  <si>
    <t>Cоздание условий для организации досуга жителей и обеспечение услугами учреждения культуры и спорта населения МО в том числе:</t>
  </si>
  <si>
    <t>23.1</t>
  </si>
  <si>
    <t>Организация транспортных услуг учреждения для населения</t>
  </si>
  <si>
    <t>30 поездок</t>
  </si>
  <si>
    <t>46.11</t>
  </si>
  <si>
    <t>Оплата по договорам</t>
  </si>
  <si>
    <t>46.12</t>
  </si>
  <si>
    <t>Приобретение ТМЦ для организации работы кружков и студий</t>
  </si>
  <si>
    <t>10 кружков</t>
  </si>
  <si>
    <t>46.13</t>
  </si>
  <si>
    <t>Расходы на оплату налогов,сборов и иных платежей</t>
  </si>
  <si>
    <t>290 доп.852</t>
  </si>
  <si>
    <t>46.14</t>
  </si>
  <si>
    <t>Оплата труда внештатных руководителей кружков и студий с начисления</t>
  </si>
  <si>
    <t>226 доп.062</t>
  </si>
  <si>
    <t>2 ед.</t>
  </si>
  <si>
    <t>46.15</t>
  </si>
  <si>
    <t>Приобретение ТМЦ для организации платных услуг</t>
  </si>
  <si>
    <t>340 доп.062</t>
  </si>
  <si>
    <t>47</t>
  </si>
  <si>
    <t>1 ед.</t>
  </si>
  <si>
    <t>23.2</t>
  </si>
  <si>
    <t>23.3</t>
  </si>
  <si>
    <t>23.4</t>
  </si>
  <si>
    <t>Заработная плата работников учреждения культуры и спорта</t>
  </si>
  <si>
    <t>Арендная плата за пользование имуществом</t>
  </si>
  <si>
    <t>Молодежная политика</t>
  </si>
  <si>
    <t>1</t>
  </si>
  <si>
    <t>Молодежная политика направленная на оздоровление детей</t>
  </si>
  <si>
    <t>0707</t>
  </si>
  <si>
    <t>321</t>
  </si>
  <si>
    <t>летний лагерь 50 детей</t>
  </si>
  <si>
    <t>36 ед.</t>
  </si>
  <si>
    <t>15 договоров</t>
  </si>
  <si>
    <t>4 ед.</t>
  </si>
  <si>
    <t>3 помещения</t>
  </si>
  <si>
    <t>спорт</t>
  </si>
  <si>
    <t>всего</t>
  </si>
  <si>
    <t xml:space="preserve">к  программе "культура   на 2015 год.  </t>
  </si>
  <si>
    <t>Расходы на софинансирование ремонта Д/К Разметелево</t>
  </si>
  <si>
    <t>243</t>
  </si>
  <si>
    <t>84 0 7066</t>
  </si>
  <si>
    <t>84 0 0059</t>
  </si>
  <si>
    <t>РП-А-0200</t>
  </si>
  <si>
    <t>Инвестиции в дворцы и дома культуры, другие учреждения культуры и средств массовой информации</t>
  </si>
  <si>
    <t xml:space="preserve">Обеспечение деятельности казенных учреждениий культуры в   МО Колтушское СП  </t>
  </si>
  <si>
    <t>финансовое обеспечение выполнения плана мероприятий учреждений культуры МО Колтушское СП</t>
  </si>
  <si>
    <t>84 0 0060</t>
  </si>
  <si>
    <t xml:space="preserve"> </t>
  </si>
  <si>
    <t>999 0018</t>
  </si>
  <si>
    <t>Проведение мероприятий для детей и молодёжи</t>
  </si>
  <si>
    <t>РП-А-3900</t>
  </si>
  <si>
    <t>Стоимость мероприятий, руб.</t>
  </si>
  <si>
    <t>Организация и проведение физкультурно-оздоровительных и спортивных мероприятий поселения</t>
  </si>
  <si>
    <t xml:space="preserve">290 </t>
  </si>
  <si>
    <t>84 0 0061</t>
  </si>
  <si>
    <t>Создание условий для организации досуга  и обеспечения услугами учреждений культуры жителей МО Колтушское СП</t>
  </si>
  <si>
    <t>Проведение митинга посвященного Дню снятия Блокады Ленинграда в том числе:</t>
  </si>
  <si>
    <t>1.1.</t>
  </si>
  <si>
    <t>приобретение цветов и венков</t>
  </si>
  <si>
    <t>цв.100шт. Венки 4шт.</t>
  </si>
  <si>
    <t>приобретение билетов в театр или на концерт</t>
  </si>
  <si>
    <t>80 билетов</t>
  </si>
  <si>
    <t>Приобретение ТМЦ для организация чаепития для ветеранов</t>
  </si>
  <si>
    <t>на 50 чел.</t>
  </si>
  <si>
    <t>праздничный концерт посвященный Дню защитников Отечества в том числе:</t>
  </si>
  <si>
    <t>Оплата приглашенным коллективам за выступление на концерте</t>
  </si>
  <si>
    <t>5 коллективов</t>
  </si>
  <si>
    <t>покупка шоколадок детям, шведский стол для приглашонных</t>
  </si>
  <si>
    <t>шокол.150шт. + шведский стол на 50 чел.</t>
  </si>
  <si>
    <t>Участие в международном фестивале-конкурсе</t>
  </si>
  <si>
    <t>Договор</t>
  </si>
  <si>
    <r>
      <t>Праздничный концерт посвященный Международному женскому дню в том числе</t>
    </r>
    <r>
      <rPr>
        <sz val="10"/>
        <rFont val="Times New Roman"/>
        <family val="1"/>
        <charset val="204"/>
      </rPr>
      <t>:</t>
    </r>
  </si>
  <si>
    <t>7 коллективов</t>
  </si>
  <si>
    <t>шоколадки детям.плюс фуршет</t>
  </si>
  <si>
    <t>150шт.шоколадок фуршет на 60 чел.</t>
  </si>
  <si>
    <t>Мероприятие посвященное Дню моряка-подводника в том числе:</t>
  </si>
  <si>
    <t>покупка цветов</t>
  </si>
  <si>
    <t>100шт. Плюс корзина</t>
  </si>
  <si>
    <t>фуршет</t>
  </si>
  <si>
    <t>на 40 чел.</t>
  </si>
  <si>
    <t>Мероприятие посвященное Дню работника культуры, покупка цветов и подарков</t>
  </si>
  <si>
    <t>на 30 чел.</t>
  </si>
  <si>
    <t>Народное гуляние Масленица</t>
  </si>
  <si>
    <t>16000чел.</t>
  </si>
  <si>
    <t>Мероприятие посвященное Дню памяти погибших моряков в том числе:</t>
  </si>
  <si>
    <t>покупка цветов и корзины с цветами</t>
  </si>
  <si>
    <t>100шт.гвоздик,корзина цветов</t>
  </si>
  <si>
    <t>Закупка наборов для моряков ветеранов</t>
  </si>
  <si>
    <t>Участие во Всероссийском фестивале-конкурсе "Золотое кольцо"</t>
  </si>
  <si>
    <t>договор на поездку</t>
  </si>
  <si>
    <t>Конкурс детских хореографических постановок "Радужные таланты" посвященный Дню танца</t>
  </si>
  <si>
    <t>подарки</t>
  </si>
  <si>
    <t>Праздник посвященный Дню весны и труда в том числе:</t>
  </si>
  <si>
    <t>11.1</t>
  </si>
  <si>
    <t>7 коллективов договор</t>
  </si>
  <si>
    <t>11.2</t>
  </si>
  <si>
    <t>шоколадки детям за выступление</t>
  </si>
  <si>
    <t>Митинг посвященный 70-летию Дня Победы (67 Армия) в том числе:</t>
  </si>
  <si>
    <t>12.1</t>
  </si>
  <si>
    <t>Покупка венка и цветов</t>
  </si>
  <si>
    <t>1 венок 100шт.цветов</t>
  </si>
  <si>
    <t>12.2</t>
  </si>
  <si>
    <t>Чаепитие для ветеранов и шоколадки выступающим школьникам</t>
  </si>
  <si>
    <t>40 шоколадок, чаепитие на 20 человек</t>
  </si>
  <si>
    <t>Праздничное мероприятие, посвященное Дню Победы 70-летие в том числе:</t>
  </si>
  <si>
    <t>1.4</t>
  </si>
  <si>
    <t>2.3</t>
  </si>
  <si>
    <t>2.4</t>
  </si>
  <si>
    <t>Оплата по договору за оказание услуг звукорежиссера</t>
  </si>
  <si>
    <t>услуга</t>
  </si>
  <si>
    <t>Оплата по договору за оказание услуг баяниста</t>
  </si>
  <si>
    <t>Транспортные  услуги по перевозке ветеранов</t>
  </si>
  <si>
    <t xml:space="preserve">Транспортные  услуги </t>
  </si>
  <si>
    <t>Изготовление баннера "Широкая Масленица"</t>
  </si>
  <si>
    <t>Место проведения</t>
  </si>
  <si>
    <t>Сумма за счет областного бюджета</t>
  </si>
  <si>
    <t>Сумма за счет местного бюджета</t>
  </si>
  <si>
    <t>Приложение №1</t>
  </si>
  <si>
    <t>к постановлению администрации</t>
  </si>
  <si>
    <t>МО Колтушское СП</t>
  </si>
  <si>
    <t>от_______________№_________</t>
  </si>
  <si>
    <t xml:space="preserve">                                        6.Перечень основных мероприятий</t>
  </si>
  <si>
    <t>11.3</t>
  </si>
  <si>
    <t xml:space="preserve">Транспортные  услуги по перевозке </t>
  </si>
  <si>
    <t>12.3</t>
  </si>
  <si>
    <t>12.4</t>
  </si>
  <si>
    <t>12.5</t>
  </si>
  <si>
    <t>Техническое обеспечение мероприятия</t>
  </si>
  <si>
    <t>Дизайн и изготовление стенда посвящ.67 Армии</t>
  </si>
  <si>
    <t>13.3</t>
  </si>
  <si>
    <t>Оплата по договору за оказание услуг звукорежиссера и баяниста</t>
  </si>
  <si>
    <t>Транспортные услуги по перевозке ветеранов</t>
  </si>
  <si>
    <t>13.4</t>
  </si>
  <si>
    <t>Медицинское обеспечение мероприятия</t>
  </si>
  <si>
    <t>18.4</t>
  </si>
  <si>
    <t>18.5</t>
  </si>
  <si>
    <t>18.6</t>
  </si>
  <si>
    <t>18.7</t>
  </si>
  <si>
    <t xml:space="preserve">Транспортные услуги </t>
  </si>
  <si>
    <t>18.8</t>
  </si>
  <si>
    <t>изготовление баннера</t>
  </si>
  <si>
    <t>Участие в праздниках последнего звонка в том числе:</t>
  </si>
  <si>
    <t>24.3</t>
  </si>
  <si>
    <t>24.4</t>
  </si>
  <si>
    <t>25.1</t>
  </si>
  <si>
    <t>25.2</t>
  </si>
  <si>
    <t>25.3</t>
  </si>
  <si>
    <t>25.4</t>
  </si>
  <si>
    <t>100 призов</t>
  </si>
  <si>
    <t>28.4</t>
  </si>
  <si>
    <t>28.5</t>
  </si>
  <si>
    <t>29.1</t>
  </si>
  <si>
    <t>35.3</t>
  </si>
  <si>
    <t>37.1</t>
  </si>
  <si>
    <t>40.1</t>
  </si>
  <si>
    <t>41.4</t>
  </si>
  <si>
    <t>43.1</t>
  </si>
  <si>
    <t>Организационные сборы за участие в конкурсах и фестивалях</t>
  </si>
  <si>
    <t>Транспортные услуги (участие в районных мероприятиях</t>
  </si>
  <si>
    <t>15.4</t>
  </si>
  <si>
    <t>84 0 00 60</t>
  </si>
  <si>
    <t>15.5</t>
  </si>
  <si>
    <t>15.6</t>
  </si>
  <si>
    <t>Транспортные услуги</t>
  </si>
  <si>
    <t>22.6</t>
  </si>
  <si>
    <t>46.1.1</t>
  </si>
  <si>
    <t>Заработная плата работников учреждения культуры по пл.усл</t>
  </si>
  <si>
    <t>211/062</t>
  </si>
  <si>
    <t>46.2.2</t>
  </si>
  <si>
    <t>213/062</t>
  </si>
  <si>
    <t>853</t>
  </si>
  <si>
    <t>3 ед</t>
  </si>
  <si>
    <t>разница</t>
  </si>
  <si>
    <t>Аренда льда для занятий детской хоккейной группы</t>
  </si>
  <si>
    <t>Приобретение спортинвентаря для детской хоккейной группы</t>
  </si>
  <si>
    <t>84 0 7067</t>
  </si>
  <si>
    <t>Закупка товаров работ и услуг в целях кап.ремонта государственного (муниципального).имущества .Ремонт Дома Культуры Разметелево</t>
  </si>
  <si>
    <t>2 370 000</t>
  </si>
  <si>
    <t>Колтуши</t>
  </si>
  <si>
    <t>Колтуши Разметелево Воейково</t>
  </si>
  <si>
    <t>Колтуши  Воейково</t>
  </si>
  <si>
    <t>Колтуши Воейково</t>
  </si>
  <si>
    <t>Коркинское озеро-мемориал</t>
  </si>
  <si>
    <t>Разметелево</t>
  </si>
  <si>
    <t>Воейково</t>
  </si>
  <si>
    <t>Воейково Колтуши</t>
  </si>
  <si>
    <t>Колтуши Разметелево</t>
  </si>
  <si>
    <t>Колтуши Воейково Разметелево</t>
  </si>
  <si>
    <t>Котуши Разметелево Хоп-ое Воейково</t>
  </si>
  <si>
    <t>Открытое первенство по волейболу г.В.Новгород</t>
  </si>
  <si>
    <t>В.Новгород</t>
  </si>
  <si>
    <t>Рыбинск</t>
  </si>
  <si>
    <t>Воейково Колтуши Разметелево</t>
  </si>
  <si>
    <t xml:space="preserve">Колтуши </t>
  </si>
  <si>
    <t xml:space="preserve"> Колтуши Разметелево</t>
  </si>
  <si>
    <t>Глава администрации</t>
  </si>
  <si>
    <t>Знаменский А.О.</t>
  </si>
  <si>
    <t>Оплата по договору услуг баяниста</t>
  </si>
  <si>
    <t>Оформление зала</t>
  </si>
  <si>
    <t>Оплата по договору за работу звукорежиссера</t>
  </si>
  <si>
    <t>Изготовление баннера</t>
  </si>
  <si>
    <t xml:space="preserve">Новый год в ДК </t>
  </si>
  <si>
    <t>Новый год в ДК  приобретение ТМЦ</t>
  </si>
  <si>
    <t>Технадзор за ремонтом ДК Разметелево</t>
  </si>
  <si>
    <t>84 0 1066</t>
  </si>
  <si>
    <t>Охрана ДК Разметелево</t>
  </si>
  <si>
    <t>Аренда льда для занятий взрослой  хоккейной группы</t>
  </si>
  <si>
    <t>Организация спортивного мероприятия</t>
  </si>
  <si>
    <t>Проведение спортивного праздника "Веселые Старты" приуроченного ко Дню семьи</t>
  </si>
  <si>
    <t xml:space="preserve">Проведение спортивного праздника "Большие гонки" </t>
  </si>
  <si>
    <t>Приобретение спортивной волейбольной формы</t>
  </si>
  <si>
    <t>Приобретение спортивной футбольной формы</t>
  </si>
  <si>
    <t>Организация и проведение соревнований по хоккею для взрослых</t>
  </si>
  <si>
    <t>42.1</t>
  </si>
  <si>
    <t>42.2</t>
  </si>
  <si>
    <t>42.3</t>
  </si>
  <si>
    <t>41.5</t>
  </si>
  <si>
    <t>37.2</t>
  </si>
  <si>
    <t>4.4</t>
  </si>
  <si>
    <t>7.3</t>
  </si>
  <si>
    <t>13.5</t>
  </si>
  <si>
    <t>36.4</t>
  </si>
  <si>
    <t>1.5</t>
  </si>
  <si>
    <t>36.5</t>
  </si>
  <si>
    <t>40.2</t>
  </si>
  <si>
    <t>48</t>
  </si>
  <si>
    <t>49</t>
  </si>
  <si>
    <t>Организация и проведение физкультурно-спортивных мероприятий</t>
  </si>
  <si>
    <t>Заработная плата работников учреждения культуры (Субсидия из областного бюджета)</t>
  </si>
  <si>
    <t>84 0 7036</t>
  </si>
  <si>
    <t>46.1.2</t>
  </si>
  <si>
    <t>46.2.1</t>
  </si>
  <si>
    <t>Приобретение хоккейной формы</t>
  </si>
  <si>
    <t>84 0 00</t>
  </si>
  <si>
    <t>Участие в Международном фестивале-конкурсе "Московское время"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</si>
</sst>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2" fontId="4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2" fillId="0" borderId="1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5" fillId="0" borderId="0" xfId="0" applyFont="1" applyAlignment="1"/>
    <xf numFmtId="0" fontId="8" fillId="0" borderId="0" xfId="0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/>
    <xf numFmtId="49" fontId="8" fillId="3" borderId="0" xfId="0" applyNumberFormat="1" applyFont="1" applyFill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3" xfId="0" applyFont="1" applyBorder="1" applyAlignment="1">
      <alignment horizontal="justify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right"/>
    </xf>
    <xf numFmtId="4" fontId="2" fillId="0" borderId="0" xfId="0" applyNumberFormat="1" applyFont="1" applyFill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4" fontId="0" fillId="5" borderId="0" xfId="0" applyNumberFormat="1" applyFont="1" applyFill="1" applyAlignment="1">
      <alignment horizontal="center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/>
    </xf>
    <xf numFmtId="2" fontId="4" fillId="6" borderId="0" xfId="0" applyNumberFormat="1" applyFont="1" applyFill="1" applyBorder="1" applyAlignment="1">
      <alignment horizontal="center" vertical="center"/>
    </xf>
    <xf numFmtId="0" fontId="0" fillId="6" borderId="0" xfId="0" applyFill="1"/>
    <xf numFmtId="49" fontId="6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/>
    </xf>
    <xf numFmtId="2" fontId="4" fillId="7" borderId="0" xfId="0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0" xfId="0" applyFill="1"/>
    <xf numFmtId="49" fontId="6" fillId="7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4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0" fillId="8" borderId="0" xfId="0" applyFill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justify" vertical="center"/>
    </xf>
    <xf numFmtId="4" fontId="3" fillId="0" borderId="6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5" fillId="0" borderId="0" xfId="0" applyFont="1" applyFill="1" applyAlignment="1"/>
    <xf numFmtId="49" fontId="5" fillId="0" borderId="0" xfId="0" applyNumberFormat="1" applyFont="1" applyFill="1" applyAlignment="1"/>
    <xf numFmtId="4" fontId="13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/>
    <xf numFmtId="4" fontId="12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/>
    <xf numFmtId="2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/>
    </xf>
    <xf numFmtId="0" fontId="0" fillId="0" borderId="5" xfId="0" applyFill="1" applyBorder="1"/>
    <xf numFmtId="4" fontId="4" fillId="0" borderId="5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/>
    <xf numFmtId="4" fontId="5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/>
    <xf numFmtId="0" fontId="0" fillId="6" borderId="0" xfId="0" applyFill="1" applyBorder="1"/>
    <xf numFmtId="4" fontId="4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5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1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0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5" borderId="0" xfId="0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2"/>
  <sheetViews>
    <sheetView tabSelected="1" zoomScale="90" zoomScaleNormal="90" workbookViewId="0">
      <selection activeCell="L73" sqref="L73"/>
    </sheetView>
  </sheetViews>
  <sheetFormatPr defaultRowHeight="12.75" x14ac:dyDescent="0.2"/>
  <cols>
    <col min="1" max="1" width="5" customWidth="1"/>
    <col min="2" max="2" width="50.140625" customWidth="1"/>
    <col min="3" max="3" width="8.7109375" style="1" customWidth="1"/>
    <col min="4" max="4" width="6.5703125" style="9" customWidth="1"/>
    <col min="5" max="5" width="10.7109375" style="38" customWidth="1"/>
    <col min="6" max="6" width="7.7109375" style="9" customWidth="1"/>
    <col min="7" max="7" width="13" style="9" customWidth="1"/>
    <col min="8" max="8" width="10.28515625" style="8" customWidth="1"/>
    <col min="9" max="9" width="15.5703125" style="57" customWidth="1"/>
    <col min="10" max="10" width="12.140625" style="57" hidden="1" customWidth="1"/>
    <col min="11" max="11" width="12.140625" style="57" customWidth="1"/>
    <col min="12" max="12" width="15.5703125" style="57" customWidth="1"/>
    <col min="13" max="13" width="18" customWidth="1"/>
    <col min="14" max="14" width="11.5703125" customWidth="1"/>
  </cols>
  <sheetData>
    <row r="1" spans="1:52" s="12" customFormat="1" ht="19.5" customHeight="1" x14ac:dyDescent="0.2">
      <c r="A1" s="3"/>
      <c r="B1" s="3"/>
      <c r="C1" s="4"/>
      <c r="D1" s="10"/>
      <c r="E1" s="10"/>
      <c r="F1" s="10"/>
      <c r="G1" s="10"/>
      <c r="H1" s="167"/>
      <c r="I1" s="183"/>
      <c r="J1" s="80"/>
      <c r="K1" s="172"/>
      <c r="L1" s="172"/>
    </row>
    <row r="2" spans="1:52" s="12" customFormat="1" hidden="1" x14ac:dyDescent="0.2">
      <c r="A2" s="3"/>
      <c r="B2" s="3"/>
      <c r="C2" s="4"/>
      <c r="D2" s="10"/>
      <c r="E2" s="10"/>
      <c r="F2" s="10"/>
      <c r="G2" s="10"/>
      <c r="H2" s="167"/>
      <c r="I2" s="167"/>
      <c r="J2" s="80"/>
      <c r="K2" s="80"/>
      <c r="L2" s="80"/>
    </row>
    <row r="3" spans="1:52" s="12" customFormat="1" hidden="1" x14ac:dyDescent="0.2">
      <c r="A3" s="3"/>
      <c r="B3" s="3"/>
      <c r="C3" s="4"/>
      <c r="D3" s="10"/>
      <c r="E3" s="10"/>
      <c r="F3" s="10"/>
      <c r="G3" s="10"/>
      <c r="H3" s="167"/>
      <c r="I3" s="167"/>
      <c r="J3" s="80"/>
      <c r="K3" s="80"/>
      <c r="L3" s="80"/>
    </row>
    <row r="4" spans="1:52" s="12" customFormat="1" hidden="1" x14ac:dyDescent="0.2">
      <c r="A4" s="3"/>
      <c r="B4" s="3"/>
      <c r="C4" s="4"/>
      <c r="D4" s="10"/>
      <c r="E4" s="10"/>
      <c r="F4" s="10"/>
      <c r="G4" s="10"/>
      <c r="H4" s="167"/>
      <c r="I4" s="167"/>
      <c r="J4" s="80"/>
      <c r="K4" s="80"/>
      <c r="L4" s="80"/>
    </row>
    <row r="5" spans="1:52" s="12" customFormat="1" ht="15.75" x14ac:dyDescent="0.25">
      <c r="A5" s="3"/>
      <c r="B5" s="3"/>
      <c r="C5" s="168"/>
      <c r="D5" s="168"/>
      <c r="E5" s="168"/>
      <c r="F5" s="168"/>
      <c r="G5" s="168"/>
      <c r="H5" s="168"/>
      <c r="I5" s="169"/>
      <c r="J5" s="80"/>
      <c r="K5" s="172" t="s">
        <v>454</v>
      </c>
      <c r="L5" s="172"/>
    </row>
    <row r="6" spans="1:52" s="12" customFormat="1" ht="15.75" x14ac:dyDescent="0.25">
      <c r="A6" s="3"/>
      <c r="B6" s="3"/>
      <c r="C6" s="152"/>
      <c r="D6" s="153"/>
      <c r="E6" s="153"/>
      <c r="F6" s="153"/>
      <c r="G6" s="153"/>
      <c r="H6" s="181"/>
      <c r="I6" s="182"/>
      <c r="J6" s="80"/>
      <c r="K6" s="80" t="s">
        <v>455</v>
      </c>
      <c r="L6" s="80"/>
    </row>
    <row r="7" spans="1:52" s="12" customFormat="1" ht="15" customHeight="1" x14ac:dyDescent="0.3">
      <c r="A7" s="3"/>
      <c r="B7" s="154"/>
      <c r="C7" s="168" t="s">
        <v>458</v>
      </c>
      <c r="D7" s="180"/>
      <c r="E7" s="180"/>
      <c r="F7" s="180"/>
      <c r="G7" s="180"/>
      <c r="H7" s="170"/>
      <c r="I7" s="171"/>
      <c r="J7" s="80"/>
      <c r="K7" s="80" t="s">
        <v>456</v>
      </c>
      <c r="L7" s="80"/>
    </row>
    <row r="8" spans="1:52" s="12" customFormat="1" ht="15" customHeight="1" x14ac:dyDescent="0.3">
      <c r="A8" s="3"/>
      <c r="B8" s="154"/>
      <c r="C8" s="151"/>
      <c r="D8" s="155"/>
      <c r="E8" s="155"/>
      <c r="F8" s="155"/>
      <c r="G8" s="155"/>
      <c r="H8" s="156"/>
      <c r="I8" s="157"/>
      <c r="J8" s="80"/>
      <c r="K8" s="80" t="s">
        <v>457</v>
      </c>
      <c r="L8" s="80"/>
    </row>
    <row r="9" spans="1:52" x14ac:dyDescent="0.2">
      <c r="A9" s="3"/>
      <c r="B9" s="3"/>
      <c r="C9" s="4"/>
      <c r="D9" s="10"/>
      <c r="E9" s="10"/>
      <c r="F9" s="10"/>
      <c r="G9" s="10"/>
      <c r="H9" s="4"/>
      <c r="I9" s="51"/>
      <c r="J9" s="51"/>
      <c r="K9" s="51"/>
      <c r="L9" s="51"/>
    </row>
    <row r="10" spans="1:52" ht="58.15" customHeight="1" x14ac:dyDescent="0.2">
      <c r="A10" s="160" t="s">
        <v>0</v>
      </c>
      <c r="B10" s="158" t="s">
        <v>1</v>
      </c>
      <c r="C10" s="85" t="s">
        <v>451</v>
      </c>
      <c r="D10" s="86" t="s">
        <v>9</v>
      </c>
      <c r="E10" s="86" t="s">
        <v>10</v>
      </c>
      <c r="F10" s="86" t="s">
        <v>11</v>
      </c>
      <c r="G10" s="86" t="s">
        <v>12</v>
      </c>
      <c r="H10" s="85" t="s">
        <v>3</v>
      </c>
      <c r="I10" s="87" t="s">
        <v>453</v>
      </c>
      <c r="J10" s="87" t="s">
        <v>4</v>
      </c>
      <c r="K10" s="87" t="s">
        <v>452</v>
      </c>
      <c r="L10" s="87" t="s">
        <v>388</v>
      </c>
      <c r="M10" s="2"/>
    </row>
    <row r="11" spans="1:52" ht="20.45" customHeight="1" x14ac:dyDescent="0.2">
      <c r="A11" s="160"/>
      <c r="B11" s="159" t="s">
        <v>392</v>
      </c>
      <c r="C11" s="85"/>
      <c r="D11" s="86"/>
      <c r="E11" s="86"/>
      <c r="F11" s="86"/>
      <c r="G11" s="86"/>
      <c r="H11" s="85"/>
      <c r="I11" s="87"/>
      <c r="J11" s="87"/>
      <c r="K11" s="87"/>
      <c r="L11" s="87"/>
      <c r="M11" s="2"/>
    </row>
    <row r="12" spans="1:52" s="89" customFormat="1" ht="47.25" customHeight="1" x14ac:dyDescent="0.2">
      <c r="A12" s="43">
        <v>1</v>
      </c>
      <c r="B12" s="44" t="s">
        <v>393</v>
      </c>
      <c r="C12" s="5" t="s">
        <v>516</v>
      </c>
      <c r="D12" s="11"/>
      <c r="E12" s="83" t="s">
        <v>391</v>
      </c>
      <c r="F12" s="11"/>
      <c r="G12" s="11"/>
      <c r="H12" s="5"/>
      <c r="I12" s="122"/>
      <c r="J12" s="21"/>
      <c r="K12" s="16"/>
      <c r="L12" s="126">
        <f>SUM(I13:I17)</f>
        <v>29450</v>
      </c>
      <c r="M12" s="81"/>
      <c r="N12" s="2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89" customFormat="1" ht="24.75" customHeight="1" x14ac:dyDescent="0.2">
      <c r="A13" s="43" t="s">
        <v>394</v>
      </c>
      <c r="B13" s="23" t="s">
        <v>395</v>
      </c>
      <c r="C13" s="5"/>
      <c r="D13" s="11" t="s">
        <v>18</v>
      </c>
      <c r="E13" s="83" t="s">
        <v>391</v>
      </c>
      <c r="F13" s="11" t="s">
        <v>14</v>
      </c>
      <c r="G13" s="11" t="s">
        <v>19</v>
      </c>
      <c r="H13" s="5" t="s">
        <v>396</v>
      </c>
      <c r="I13" s="123">
        <v>5500</v>
      </c>
      <c r="J13" s="21"/>
      <c r="K13" s="16"/>
      <c r="L13" s="127"/>
      <c r="M13" s="20"/>
      <c r="N13" s="2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89" customFormat="1" ht="24.75" customHeight="1" x14ac:dyDescent="0.2">
      <c r="A14" s="43" t="s">
        <v>20</v>
      </c>
      <c r="B14" s="23" t="s">
        <v>397</v>
      </c>
      <c r="C14" s="5"/>
      <c r="D14" s="11" t="s">
        <v>18</v>
      </c>
      <c r="E14" s="83" t="s">
        <v>391</v>
      </c>
      <c r="F14" s="11" t="s">
        <v>14</v>
      </c>
      <c r="G14" s="11" t="s">
        <v>19</v>
      </c>
      <c r="H14" s="5" t="s">
        <v>398</v>
      </c>
      <c r="I14" s="123">
        <v>0</v>
      </c>
      <c r="J14" s="21"/>
      <c r="K14" s="16"/>
      <c r="L14" s="127"/>
      <c r="M14" s="20"/>
      <c r="N14" s="2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89" customFormat="1" ht="24.75" customHeight="1" x14ac:dyDescent="0.2">
      <c r="A15" s="43" t="s">
        <v>21</v>
      </c>
      <c r="B15" s="23" t="s">
        <v>399</v>
      </c>
      <c r="C15" s="5"/>
      <c r="D15" s="11" t="s">
        <v>18</v>
      </c>
      <c r="E15" s="83" t="s">
        <v>391</v>
      </c>
      <c r="F15" s="11" t="s">
        <v>14</v>
      </c>
      <c r="G15" s="11" t="s">
        <v>22</v>
      </c>
      <c r="H15" s="5" t="s">
        <v>400</v>
      </c>
      <c r="I15" s="123">
        <v>0</v>
      </c>
      <c r="J15" s="21"/>
      <c r="K15" s="16"/>
      <c r="L15" s="127"/>
      <c r="M15" s="20"/>
      <c r="N15" s="2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89" customFormat="1" ht="24.75" customHeight="1" x14ac:dyDescent="0.2">
      <c r="A16" s="43" t="s">
        <v>442</v>
      </c>
      <c r="B16" s="23" t="s">
        <v>447</v>
      </c>
      <c r="C16" s="5"/>
      <c r="D16" s="11" t="s">
        <v>18</v>
      </c>
      <c r="E16" s="83" t="s">
        <v>391</v>
      </c>
      <c r="F16" s="11" t="s">
        <v>14</v>
      </c>
      <c r="G16" s="11" t="s">
        <v>16</v>
      </c>
      <c r="H16" s="5"/>
      <c r="I16" s="123">
        <v>2500</v>
      </c>
      <c r="J16" s="21"/>
      <c r="K16" s="16"/>
      <c r="L16" s="127"/>
      <c r="M16" s="20"/>
      <c r="N16" s="2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89" customFormat="1" ht="24.75" customHeight="1" x14ac:dyDescent="0.2">
      <c r="A17" s="43" t="s">
        <v>559</v>
      </c>
      <c r="B17" s="23" t="s">
        <v>448</v>
      </c>
      <c r="C17" s="5"/>
      <c r="D17" s="11" t="s">
        <v>18</v>
      </c>
      <c r="E17" s="83" t="s">
        <v>391</v>
      </c>
      <c r="F17" s="11" t="s">
        <v>14</v>
      </c>
      <c r="G17" s="11" t="s">
        <v>144</v>
      </c>
      <c r="H17" s="5"/>
      <c r="I17" s="123">
        <v>21450</v>
      </c>
      <c r="J17" s="21"/>
      <c r="K17" s="16"/>
      <c r="L17" s="127"/>
      <c r="M17" s="20"/>
      <c r="N17" s="2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89" customFormat="1" ht="24.75" customHeight="1" x14ac:dyDescent="0.2">
      <c r="A18" s="43" t="s">
        <v>23</v>
      </c>
      <c r="B18" s="44" t="s">
        <v>401</v>
      </c>
      <c r="C18" s="5" t="s">
        <v>517</v>
      </c>
      <c r="D18" s="11"/>
      <c r="E18" s="83" t="s">
        <v>391</v>
      </c>
      <c r="F18" s="11"/>
      <c r="G18" s="11"/>
      <c r="H18" s="5"/>
      <c r="I18" s="121"/>
      <c r="J18" s="21"/>
      <c r="K18" s="16"/>
      <c r="L18" s="126">
        <f>SUM(I19:I22)</f>
        <v>8750</v>
      </c>
      <c r="M18" s="81"/>
      <c r="N18" s="20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89" customFormat="1" ht="24.75" customHeight="1" x14ac:dyDescent="0.2">
      <c r="A19" s="43" t="s">
        <v>24</v>
      </c>
      <c r="B19" s="23" t="s">
        <v>402</v>
      </c>
      <c r="C19" s="5"/>
      <c r="D19" s="11" t="s">
        <v>18</v>
      </c>
      <c r="E19" s="83" t="s">
        <v>391</v>
      </c>
      <c r="F19" s="11" t="s">
        <v>14</v>
      </c>
      <c r="G19" s="11" t="s">
        <v>16</v>
      </c>
      <c r="H19" s="5" t="s">
        <v>403</v>
      </c>
      <c r="I19" s="123">
        <v>0</v>
      </c>
      <c r="J19" s="21"/>
      <c r="K19" s="16"/>
      <c r="L19" s="127"/>
      <c r="M19" s="20"/>
      <c r="N19" s="20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s="89" customFormat="1" ht="24.75" customHeight="1" x14ac:dyDescent="0.2">
      <c r="A20" s="43" t="s">
        <v>26</v>
      </c>
      <c r="B20" s="23" t="s">
        <v>404</v>
      </c>
      <c r="C20" s="5"/>
      <c r="D20" s="11" t="s">
        <v>18</v>
      </c>
      <c r="E20" s="83" t="s">
        <v>391</v>
      </c>
      <c r="F20" s="11" t="s">
        <v>14</v>
      </c>
      <c r="G20" s="11" t="s">
        <v>22</v>
      </c>
      <c r="H20" s="5" t="s">
        <v>405</v>
      </c>
      <c r="I20" s="123">
        <v>0</v>
      </c>
      <c r="J20" s="21"/>
      <c r="K20" s="16"/>
      <c r="L20" s="127"/>
      <c r="M20" s="20"/>
      <c r="N20" s="2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s="89" customFormat="1" ht="24.75" customHeight="1" x14ac:dyDescent="0.2">
      <c r="A21" s="43" t="s">
        <v>443</v>
      </c>
      <c r="B21" s="23" t="s">
        <v>445</v>
      </c>
      <c r="C21" s="5"/>
      <c r="D21" s="11" t="s">
        <v>18</v>
      </c>
      <c r="E21" s="83" t="s">
        <v>391</v>
      </c>
      <c r="F21" s="11" t="s">
        <v>14</v>
      </c>
      <c r="G21" s="11" t="s">
        <v>16</v>
      </c>
      <c r="H21" s="5"/>
      <c r="I21" s="123">
        <v>5000</v>
      </c>
      <c r="J21" s="21"/>
      <c r="K21" s="16"/>
      <c r="L21" s="127"/>
      <c r="M21" s="20"/>
      <c r="N21" s="2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s="89" customFormat="1" ht="24.75" customHeight="1" x14ac:dyDescent="0.2">
      <c r="A22" s="43" t="s">
        <v>444</v>
      </c>
      <c r="B22" s="23" t="s">
        <v>448</v>
      </c>
      <c r="C22" s="5"/>
      <c r="D22" s="11" t="s">
        <v>18</v>
      </c>
      <c r="E22" s="83" t="s">
        <v>391</v>
      </c>
      <c r="F22" s="11" t="s">
        <v>14</v>
      </c>
      <c r="G22" s="11" t="s">
        <v>144</v>
      </c>
      <c r="H22" s="5"/>
      <c r="I22" s="123">
        <v>3750</v>
      </c>
      <c r="J22" s="21"/>
      <c r="K22" s="16"/>
      <c r="L22" s="127"/>
      <c r="M22" s="20"/>
      <c r="N22" s="2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s="89" customFormat="1" ht="24.75" customHeight="1" x14ac:dyDescent="0.2">
      <c r="A23" s="43" t="s">
        <v>27</v>
      </c>
      <c r="B23" s="44" t="s">
        <v>406</v>
      </c>
      <c r="C23" s="5"/>
      <c r="D23" s="11" t="s">
        <v>18</v>
      </c>
      <c r="E23" s="83" t="s">
        <v>391</v>
      </c>
      <c r="F23" s="11" t="s">
        <v>14</v>
      </c>
      <c r="G23" s="11" t="s">
        <v>16</v>
      </c>
      <c r="H23" s="5" t="s">
        <v>407</v>
      </c>
      <c r="I23" s="121">
        <v>0</v>
      </c>
      <c r="J23" s="21"/>
      <c r="K23" s="16"/>
      <c r="L23" s="126"/>
      <c r="M23" s="20"/>
      <c r="N23" s="2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s="89" customFormat="1" ht="24.75" customHeight="1" x14ac:dyDescent="0.2">
      <c r="A24" s="43" t="s">
        <v>28</v>
      </c>
      <c r="B24" s="44" t="s">
        <v>408</v>
      </c>
      <c r="C24" s="5" t="s">
        <v>518</v>
      </c>
      <c r="D24" s="11"/>
      <c r="E24" s="83" t="s">
        <v>391</v>
      </c>
      <c r="F24" s="11"/>
      <c r="G24" s="11"/>
      <c r="H24" s="5"/>
      <c r="I24" s="121"/>
      <c r="J24" s="21"/>
      <c r="K24" s="16"/>
      <c r="L24" s="126">
        <f>SUM(I25:I28)</f>
        <v>8750</v>
      </c>
      <c r="M24" s="81"/>
      <c r="N24" s="20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s="89" customFormat="1" ht="24.75" customHeight="1" x14ac:dyDescent="0.2">
      <c r="A25" s="43" t="s">
        <v>29</v>
      </c>
      <c r="B25" s="23" t="s">
        <v>402</v>
      </c>
      <c r="C25" s="5"/>
      <c r="D25" s="11" t="s">
        <v>18</v>
      </c>
      <c r="E25" s="83" t="s">
        <v>391</v>
      </c>
      <c r="F25" s="11" t="s">
        <v>14</v>
      </c>
      <c r="G25" s="11" t="s">
        <v>16</v>
      </c>
      <c r="H25" s="5" t="s">
        <v>409</v>
      </c>
      <c r="I25" s="123">
        <v>0</v>
      </c>
      <c r="J25" s="21"/>
      <c r="K25" s="16"/>
      <c r="L25" s="127"/>
      <c r="M25" s="20"/>
      <c r="N25" s="2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s="89" customFormat="1" ht="24.75" customHeight="1" x14ac:dyDescent="0.2">
      <c r="A26" s="43" t="s">
        <v>30</v>
      </c>
      <c r="B26" s="23" t="s">
        <v>410</v>
      </c>
      <c r="C26" s="5"/>
      <c r="D26" s="11" t="s">
        <v>18</v>
      </c>
      <c r="E26" s="83" t="s">
        <v>391</v>
      </c>
      <c r="F26" s="11" t="s">
        <v>14</v>
      </c>
      <c r="G26" s="11" t="s">
        <v>22</v>
      </c>
      <c r="H26" s="5" t="s">
        <v>411</v>
      </c>
      <c r="I26" s="123">
        <v>0</v>
      </c>
      <c r="J26" s="21"/>
      <c r="K26" s="16"/>
      <c r="L26" s="127"/>
      <c r="M26" s="20"/>
      <c r="N26" s="20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s="89" customFormat="1" ht="24.75" customHeight="1" x14ac:dyDescent="0.2">
      <c r="A27" s="43" t="s">
        <v>261</v>
      </c>
      <c r="B27" s="23" t="s">
        <v>445</v>
      </c>
      <c r="C27" s="5"/>
      <c r="D27" s="11" t="s">
        <v>18</v>
      </c>
      <c r="E27" s="83" t="s">
        <v>391</v>
      </c>
      <c r="F27" s="11" t="s">
        <v>14</v>
      </c>
      <c r="G27" s="11" t="s">
        <v>16</v>
      </c>
      <c r="H27" s="5"/>
      <c r="I27" s="123">
        <v>5000</v>
      </c>
      <c r="J27" s="21"/>
      <c r="K27" s="16"/>
      <c r="L27" s="127"/>
      <c r="M27" s="20"/>
      <c r="N27" s="2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s="89" customFormat="1" ht="24.75" customHeight="1" x14ac:dyDescent="0.2">
      <c r="A28" s="43" t="s">
        <v>555</v>
      </c>
      <c r="B28" s="23" t="s">
        <v>448</v>
      </c>
      <c r="C28" s="5"/>
      <c r="D28" s="11" t="s">
        <v>18</v>
      </c>
      <c r="E28" s="83" t="s">
        <v>391</v>
      </c>
      <c r="F28" s="11" t="s">
        <v>14</v>
      </c>
      <c r="G28" s="11" t="s">
        <v>144</v>
      </c>
      <c r="H28" s="5"/>
      <c r="I28" s="123">
        <v>3750</v>
      </c>
      <c r="J28" s="21"/>
      <c r="K28" s="16"/>
      <c r="L28" s="127"/>
      <c r="M28" s="20"/>
      <c r="N28" s="2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s="89" customFormat="1" ht="24.75" customHeight="1" x14ac:dyDescent="0.2">
      <c r="A29" s="43" t="s">
        <v>31</v>
      </c>
      <c r="B29" s="44" t="s">
        <v>412</v>
      </c>
      <c r="C29" s="5" t="s">
        <v>515</v>
      </c>
      <c r="D29" s="11"/>
      <c r="E29" s="83" t="s">
        <v>391</v>
      </c>
      <c r="F29" s="11"/>
      <c r="G29" s="11"/>
      <c r="H29" s="5"/>
      <c r="I29" s="121"/>
      <c r="J29" s="21"/>
      <c r="K29" s="16"/>
      <c r="L29" s="126">
        <f>SUM(I30:I31)</f>
        <v>5000</v>
      </c>
      <c r="M29" s="81"/>
      <c r="N29" s="20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s="89" customFormat="1" ht="38.25" x14ac:dyDescent="0.2">
      <c r="A30" s="43" t="s">
        <v>32</v>
      </c>
      <c r="B30" s="23" t="s">
        <v>413</v>
      </c>
      <c r="C30" s="5"/>
      <c r="D30" s="11" t="s">
        <v>18</v>
      </c>
      <c r="E30" s="83" t="s">
        <v>391</v>
      </c>
      <c r="F30" s="11" t="s">
        <v>14</v>
      </c>
      <c r="G30" s="11" t="s">
        <v>19</v>
      </c>
      <c r="H30" s="5" t="s">
        <v>414</v>
      </c>
      <c r="I30" s="123">
        <v>5000</v>
      </c>
      <c r="J30" s="21"/>
      <c r="K30" s="16"/>
      <c r="L30" s="127"/>
      <c r="M30" s="20"/>
      <c r="N30" s="2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s="89" customFormat="1" ht="24.75" customHeight="1" x14ac:dyDescent="0.2">
      <c r="A31" s="43" t="s">
        <v>33</v>
      </c>
      <c r="B31" s="23" t="s">
        <v>415</v>
      </c>
      <c r="C31" s="5"/>
      <c r="D31" s="11" t="s">
        <v>18</v>
      </c>
      <c r="E31" s="83" t="s">
        <v>391</v>
      </c>
      <c r="F31" s="11" t="s">
        <v>14</v>
      </c>
      <c r="G31" s="11" t="s">
        <v>22</v>
      </c>
      <c r="H31" s="5" t="s">
        <v>416</v>
      </c>
      <c r="I31" s="123">
        <v>0</v>
      </c>
      <c r="J31" s="21"/>
      <c r="K31" s="16"/>
      <c r="L31" s="127"/>
      <c r="M31" s="20"/>
      <c r="N31" s="2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s="89" customFormat="1" ht="24.75" customHeight="1" x14ac:dyDescent="0.2">
      <c r="A32" s="43" t="s">
        <v>35</v>
      </c>
      <c r="B32" s="44" t="s">
        <v>417</v>
      </c>
      <c r="C32" s="5" t="s">
        <v>515</v>
      </c>
      <c r="D32" s="11" t="s">
        <v>18</v>
      </c>
      <c r="E32" s="83" t="s">
        <v>391</v>
      </c>
      <c r="F32" s="11" t="s">
        <v>14</v>
      </c>
      <c r="G32" s="11" t="s">
        <v>19</v>
      </c>
      <c r="H32" s="5" t="s">
        <v>418</v>
      </c>
      <c r="I32" s="124">
        <v>10720</v>
      </c>
      <c r="J32" s="21"/>
      <c r="K32" s="16"/>
      <c r="L32" s="126">
        <v>10720</v>
      </c>
      <c r="M32" s="20"/>
      <c r="N32" s="20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s="89" customFormat="1" ht="45.75" customHeight="1" x14ac:dyDescent="0.2">
      <c r="A33" s="43" t="s">
        <v>36</v>
      </c>
      <c r="B33" s="44" t="s">
        <v>419</v>
      </c>
      <c r="C33" s="5" t="s">
        <v>516</v>
      </c>
      <c r="D33" s="11" t="s">
        <v>18</v>
      </c>
      <c r="E33" s="83" t="s">
        <v>391</v>
      </c>
      <c r="F33" s="11" t="s">
        <v>14</v>
      </c>
      <c r="G33" s="11" t="s">
        <v>16</v>
      </c>
      <c r="H33" s="5" t="s">
        <v>420</v>
      </c>
      <c r="I33" s="124">
        <v>693000</v>
      </c>
      <c r="J33" s="21"/>
      <c r="K33" s="16"/>
      <c r="L33" s="126">
        <f>SUM(I33:I36)</f>
        <v>850000</v>
      </c>
      <c r="M33" s="20"/>
      <c r="N33" s="2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s="89" customFormat="1" ht="24.75" customHeight="1" x14ac:dyDescent="0.2">
      <c r="A34" s="43" t="s">
        <v>276</v>
      </c>
      <c r="B34" s="23" t="s">
        <v>449</v>
      </c>
      <c r="C34" s="5" t="s">
        <v>446</v>
      </c>
      <c r="D34" s="11" t="s">
        <v>18</v>
      </c>
      <c r="E34" s="83" t="s">
        <v>391</v>
      </c>
      <c r="F34" s="11" t="s">
        <v>14</v>
      </c>
      <c r="G34" s="11" t="s">
        <v>144</v>
      </c>
      <c r="H34" s="5"/>
      <c r="I34" s="123">
        <v>7500</v>
      </c>
      <c r="J34" s="21"/>
      <c r="K34" s="16"/>
      <c r="L34" s="126"/>
      <c r="M34" s="20"/>
      <c r="N34" s="20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s="89" customFormat="1" ht="24.75" customHeight="1" x14ac:dyDescent="0.2">
      <c r="A35" s="43" t="s">
        <v>278</v>
      </c>
      <c r="B35" s="23" t="s">
        <v>450</v>
      </c>
      <c r="C35" s="5" t="s">
        <v>46</v>
      </c>
      <c r="D35" s="11" t="s">
        <v>18</v>
      </c>
      <c r="E35" s="83" t="s">
        <v>391</v>
      </c>
      <c r="F35" s="11" t="s">
        <v>14</v>
      </c>
      <c r="G35" s="11" t="s">
        <v>233</v>
      </c>
      <c r="H35" s="5"/>
      <c r="I35" s="166">
        <v>9500</v>
      </c>
      <c r="J35" s="21"/>
      <c r="K35" s="16"/>
      <c r="L35" s="126"/>
      <c r="M35" s="20"/>
      <c r="N35" s="2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s="89" customFormat="1" ht="24.75" customHeight="1" x14ac:dyDescent="0.2">
      <c r="A36" s="43" t="s">
        <v>556</v>
      </c>
      <c r="B36" s="23" t="s">
        <v>464</v>
      </c>
      <c r="C36" s="5"/>
      <c r="D36" s="11" t="s">
        <v>18</v>
      </c>
      <c r="E36" s="83" t="s">
        <v>391</v>
      </c>
      <c r="F36" s="11" t="s">
        <v>14</v>
      </c>
      <c r="G36" s="11" t="s">
        <v>16</v>
      </c>
      <c r="H36" s="5"/>
      <c r="I36" s="166">
        <v>140000</v>
      </c>
      <c r="J36" s="21"/>
      <c r="K36" s="16"/>
      <c r="L36" s="126"/>
      <c r="M36" s="20"/>
      <c r="N36" s="20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s="89" customFormat="1" ht="24.75" customHeight="1" x14ac:dyDescent="0.2">
      <c r="A37" s="43" t="s">
        <v>37</v>
      </c>
      <c r="B37" s="44" t="s">
        <v>421</v>
      </c>
      <c r="C37" s="5"/>
      <c r="D37" s="11"/>
      <c r="E37" s="83" t="s">
        <v>391</v>
      </c>
      <c r="F37" s="11"/>
      <c r="G37" s="11"/>
      <c r="H37" s="5"/>
      <c r="I37" s="121"/>
      <c r="J37" s="21"/>
      <c r="K37" s="16"/>
      <c r="L37" s="126">
        <f>SUM(I38:I39)</f>
        <v>5000</v>
      </c>
      <c r="M37" s="81"/>
      <c r="N37" s="20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s="89" customFormat="1" ht="24.75" customHeight="1" x14ac:dyDescent="0.2">
      <c r="A38" s="43" t="s">
        <v>38</v>
      </c>
      <c r="B38" s="23" t="s">
        <v>422</v>
      </c>
      <c r="C38" s="5"/>
      <c r="D38" s="11" t="s">
        <v>18</v>
      </c>
      <c r="E38" s="83" t="s">
        <v>391</v>
      </c>
      <c r="F38" s="11" t="s">
        <v>14</v>
      </c>
      <c r="G38" s="11" t="s">
        <v>19</v>
      </c>
      <c r="H38" s="5" t="s">
        <v>423</v>
      </c>
      <c r="I38" s="123">
        <v>5000</v>
      </c>
      <c r="J38" s="21"/>
      <c r="K38" s="16"/>
      <c r="L38" s="127"/>
      <c r="M38" s="20"/>
      <c r="N38" s="20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s="89" customFormat="1" ht="24.75" customHeight="1" x14ac:dyDescent="0.2">
      <c r="A39" s="43" t="s">
        <v>39</v>
      </c>
      <c r="B39" s="23" t="s">
        <v>424</v>
      </c>
      <c r="C39" s="5"/>
      <c r="D39" s="11" t="s">
        <v>18</v>
      </c>
      <c r="E39" s="83" t="s">
        <v>391</v>
      </c>
      <c r="F39" s="11" t="s">
        <v>14</v>
      </c>
      <c r="G39" s="11" t="s">
        <v>22</v>
      </c>
      <c r="H39" s="5" t="s">
        <v>40</v>
      </c>
      <c r="I39" s="123">
        <v>0</v>
      </c>
      <c r="J39" s="21"/>
      <c r="K39" s="16"/>
      <c r="L39" s="127"/>
      <c r="M39" s="20"/>
      <c r="N39" s="20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s="89" customFormat="1" ht="24.75" customHeight="1" x14ac:dyDescent="0.2">
      <c r="A40" s="43" t="s">
        <v>41</v>
      </c>
      <c r="B40" s="44" t="s">
        <v>425</v>
      </c>
      <c r="C40" s="5"/>
      <c r="D40" s="11" t="s">
        <v>18</v>
      </c>
      <c r="E40" s="83" t="s">
        <v>391</v>
      </c>
      <c r="F40" s="11" t="s">
        <v>14</v>
      </c>
      <c r="G40" s="11" t="s">
        <v>16</v>
      </c>
      <c r="H40" s="5" t="s">
        <v>426</v>
      </c>
      <c r="I40" s="121">
        <v>0</v>
      </c>
      <c r="J40" s="21"/>
      <c r="K40" s="16"/>
      <c r="L40" s="128">
        <v>0</v>
      </c>
      <c r="M40" s="20"/>
      <c r="N40" s="20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s="89" customFormat="1" ht="24.75" customHeight="1" x14ac:dyDescent="0.2">
      <c r="A41" s="43" t="s">
        <v>42</v>
      </c>
      <c r="B41" s="44" t="s">
        <v>427</v>
      </c>
      <c r="C41" s="5" t="s">
        <v>515</v>
      </c>
      <c r="D41" s="11" t="s">
        <v>18</v>
      </c>
      <c r="E41" s="83" t="s">
        <v>391</v>
      </c>
      <c r="F41" s="11" t="s">
        <v>14</v>
      </c>
      <c r="G41" s="11" t="s">
        <v>19</v>
      </c>
      <c r="H41" s="5" t="s">
        <v>428</v>
      </c>
      <c r="I41" s="123">
        <v>0</v>
      </c>
      <c r="J41" s="21"/>
      <c r="K41" s="16"/>
      <c r="L41" s="126">
        <f>SUM(I42:I43)</f>
        <v>5000</v>
      </c>
      <c r="M41" s="20"/>
      <c r="N41" s="20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s="89" customFormat="1" ht="24.75" customHeight="1" x14ac:dyDescent="0.2">
      <c r="A42" s="43" t="s">
        <v>287</v>
      </c>
      <c r="B42" s="23" t="s">
        <v>445</v>
      </c>
      <c r="C42" s="5"/>
      <c r="D42" s="11" t="s">
        <v>18</v>
      </c>
      <c r="E42" s="83" t="s">
        <v>391</v>
      </c>
      <c r="F42" s="11" t="s">
        <v>14</v>
      </c>
      <c r="G42" s="11" t="s">
        <v>16</v>
      </c>
      <c r="H42" s="5"/>
      <c r="I42" s="123">
        <v>5000</v>
      </c>
      <c r="J42" s="21"/>
      <c r="K42" s="16"/>
      <c r="L42" s="128"/>
      <c r="M42" s="20"/>
      <c r="N42" s="20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s="89" customFormat="1" ht="24.75" customHeight="1" x14ac:dyDescent="0.2">
      <c r="A43" s="43" t="s">
        <v>43</v>
      </c>
      <c r="B43" s="44" t="s">
        <v>429</v>
      </c>
      <c r="C43" s="5" t="s">
        <v>515</v>
      </c>
      <c r="D43" s="11"/>
      <c r="E43" s="83" t="s">
        <v>391</v>
      </c>
      <c r="F43" s="11"/>
      <c r="G43" s="11"/>
      <c r="H43" s="5"/>
      <c r="I43" s="121"/>
      <c r="J43" s="21"/>
      <c r="K43" s="16"/>
      <c r="L43" s="126">
        <f>SUM(I44:I46)</f>
        <v>7700</v>
      </c>
      <c r="M43" s="81"/>
      <c r="N43" s="20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s="89" customFormat="1" ht="24.75" customHeight="1" x14ac:dyDescent="0.2">
      <c r="A44" s="43" t="s">
        <v>430</v>
      </c>
      <c r="B44" s="23" t="s">
        <v>402</v>
      </c>
      <c r="C44" s="5"/>
      <c r="D44" s="11" t="s">
        <v>18</v>
      </c>
      <c r="E44" s="83" t="s">
        <v>391</v>
      </c>
      <c r="F44" s="11" t="s">
        <v>14</v>
      </c>
      <c r="G44" s="11" t="s">
        <v>16</v>
      </c>
      <c r="H44" s="5" t="s">
        <v>431</v>
      </c>
      <c r="I44" s="123">
        <v>0</v>
      </c>
      <c r="J44" s="21"/>
      <c r="K44" s="16"/>
      <c r="L44" s="127"/>
      <c r="M44" s="20"/>
      <c r="N44" s="2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s="89" customFormat="1" ht="24.75" customHeight="1" x14ac:dyDescent="0.2">
      <c r="A45" s="43" t="s">
        <v>432</v>
      </c>
      <c r="B45" s="23" t="s">
        <v>433</v>
      </c>
      <c r="C45" s="5"/>
      <c r="D45" s="11" t="s">
        <v>18</v>
      </c>
      <c r="E45" s="83" t="s">
        <v>391</v>
      </c>
      <c r="F45" s="11" t="s">
        <v>14</v>
      </c>
      <c r="G45" s="11" t="s">
        <v>22</v>
      </c>
      <c r="H45" s="5"/>
      <c r="I45" s="123">
        <v>0</v>
      </c>
      <c r="J45" s="21"/>
      <c r="K45" s="16"/>
      <c r="L45" s="127"/>
      <c r="M45" s="20"/>
      <c r="N45" s="20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s="89" customFormat="1" ht="24.75" customHeight="1" x14ac:dyDescent="0.2">
      <c r="A46" s="43" t="s">
        <v>459</v>
      </c>
      <c r="B46" s="23" t="s">
        <v>460</v>
      </c>
      <c r="C46" s="5"/>
      <c r="D46" s="11" t="s">
        <v>18</v>
      </c>
      <c r="E46" s="83" t="s">
        <v>391</v>
      </c>
      <c r="F46" s="11" t="s">
        <v>14</v>
      </c>
      <c r="G46" s="11" t="s">
        <v>144</v>
      </c>
      <c r="H46" s="5"/>
      <c r="I46" s="123">
        <v>7700</v>
      </c>
      <c r="J46" s="21"/>
      <c r="K46" s="16"/>
      <c r="L46" s="127"/>
      <c r="M46" s="20"/>
      <c r="N46" s="20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s="89" customFormat="1" ht="44.25" customHeight="1" x14ac:dyDescent="0.2">
      <c r="A47" s="43" t="s">
        <v>44</v>
      </c>
      <c r="B47" s="44" t="s">
        <v>434</v>
      </c>
      <c r="C47" s="5" t="s">
        <v>519</v>
      </c>
      <c r="D47" s="11"/>
      <c r="E47" s="83" t="s">
        <v>391</v>
      </c>
      <c r="F47" s="11"/>
      <c r="G47" s="11"/>
      <c r="H47" s="5"/>
      <c r="I47" s="121"/>
      <c r="J47" s="21"/>
      <c r="K47" s="16"/>
      <c r="L47" s="126">
        <f>SUM(I48:I52)</f>
        <v>63030</v>
      </c>
      <c r="M47" s="81"/>
      <c r="N47" s="20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s="89" customFormat="1" ht="24.75" customHeight="1" x14ac:dyDescent="0.2">
      <c r="A48" s="43" t="s">
        <v>435</v>
      </c>
      <c r="B48" s="23" t="s">
        <v>436</v>
      </c>
      <c r="C48" s="5"/>
      <c r="D48" s="11" t="s">
        <v>18</v>
      </c>
      <c r="E48" s="83" t="s">
        <v>391</v>
      </c>
      <c r="F48" s="11" t="s">
        <v>14</v>
      </c>
      <c r="G48" s="11" t="s">
        <v>19</v>
      </c>
      <c r="H48" s="5" t="s">
        <v>437</v>
      </c>
      <c r="I48" s="123">
        <v>3500</v>
      </c>
      <c r="J48" s="21"/>
      <c r="K48" s="16"/>
      <c r="L48" s="127"/>
      <c r="M48" s="20"/>
      <c r="N48" s="20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s="89" customFormat="1" ht="24.75" customHeight="1" x14ac:dyDescent="0.2">
      <c r="A49" s="43" t="s">
        <v>438</v>
      </c>
      <c r="B49" s="23" t="s">
        <v>439</v>
      </c>
      <c r="C49" s="5"/>
      <c r="D49" s="11" t="s">
        <v>18</v>
      </c>
      <c r="E49" s="83" t="s">
        <v>391</v>
      </c>
      <c r="F49" s="11" t="s">
        <v>14</v>
      </c>
      <c r="G49" s="11" t="s">
        <v>22</v>
      </c>
      <c r="H49" s="5" t="s">
        <v>440</v>
      </c>
      <c r="I49" s="123">
        <v>0</v>
      </c>
      <c r="J49" s="21"/>
      <c r="K49" s="16"/>
      <c r="L49" s="127"/>
      <c r="M49" s="20"/>
      <c r="N49" s="20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s="89" customFormat="1" ht="24.75" customHeight="1" x14ac:dyDescent="0.2">
      <c r="A50" s="43" t="s">
        <v>461</v>
      </c>
      <c r="B50" s="23" t="s">
        <v>464</v>
      </c>
      <c r="C50" s="5"/>
      <c r="D50" s="11" t="s">
        <v>18</v>
      </c>
      <c r="E50" s="83" t="s">
        <v>391</v>
      </c>
      <c r="F50" s="11" t="s">
        <v>14</v>
      </c>
      <c r="G50" s="11" t="s">
        <v>16</v>
      </c>
      <c r="H50" s="5"/>
      <c r="I50" s="123">
        <v>12780</v>
      </c>
      <c r="J50" s="21"/>
      <c r="K50" s="16"/>
      <c r="L50" s="127"/>
      <c r="M50" s="20"/>
      <c r="N50" s="2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s="89" customFormat="1" ht="24.75" customHeight="1" x14ac:dyDescent="0.2">
      <c r="A51" s="43" t="s">
        <v>462</v>
      </c>
      <c r="B51" s="23" t="s">
        <v>465</v>
      </c>
      <c r="C51" s="5"/>
      <c r="D51" s="11" t="s">
        <v>18</v>
      </c>
      <c r="E51" s="83" t="s">
        <v>391</v>
      </c>
      <c r="F51" s="11" t="s">
        <v>14</v>
      </c>
      <c r="G51" s="11" t="s">
        <v>233</v>
      </c>
      <c r="H51" s="5"/>
      <c r="I51" s="123">
        <v>40000</v>
      </c>
      <c r="J51" s="21"/>
      <c r="K51" s="16"/>
      <c r="L51" s="127"/>
      <c r="M51" s="20"/>
      <c r="N51" s="20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s="89" customFormat="1" ht="24.75" customHeight="1" x14ac:dyDescent="0.2">
      <c r="A52" s="43" t="s">
        <v>463</v>
      </c>
      <c r="B52" s="23" t="s">
        <v>448</v>
      </c>
      <c r="C52" s="5"/>
      <c r="D52" s="11" t="s">
        <v>18</v>
      </c>
      <c r="E52" s="83" t="s">
        <v>391</v>
      </c>
      <c r="F52" s="11" t="s">
        <v>14</v>
      </c>
      <c r="G52" s="11" t="s">
        <v>144</v>
      </c>
      <c r="H52" s="5"/>
      <c r="I52" s="123">
        <v>6750</v>
      </c>
      <c r="J52" s="21"/>
      <c r="K52" s="16"/>
      <c r="L52" s="127"/>
      <c r="M52" s="20"/>
      <c r="N52" s="20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s="89" customFormat="1" ht="24.75" customHeight="1" x14ac:dyDescent="0.2">
      <c r="A53" s="43" t="s">
        <v>45</v>
      </c>
      <c r="B53" s="44" t="s">
        <v>441</v>
      </c>
      <c r="C53" s="5" t="s">
        <v>516</v>
      </c>
      <c r="D53" s="11" t="s">
        <v>18</v>
      </c>
      <c r="E53" s="83" t="s">
        <v>391</v>
      </c>
      <c r="F53" s="11" t="s">
        <v>14</v>
      </c>
      <c r="G53" s="11" t="s">
        <v>16</v>
      </c>
      <c r="H53" s="5" t="s">
        <v>25</v>
      </c>
      <c r="I53" s="121">
        <v>988900</v>
      </c>
      <c r="J53" s="21"/>
      <c r="K53" s="16"/>
      <c r="L53" s="165">
        <v>988900</v>
      </c>
      <c r="M53" s="20"/>
      <c r="N53" s="20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s="89" customFormat="1" ht="15.75" customHeight="1" x14ac:dyDescent="0.2">
      <c r="A54" s="43"/>
      <c r="B54" s="44"/>
      <c r="C54" s="5"/>
      <c r="D54" s="11"/>
      <c r="E54" s="83"/>
      <c r="F54" s="11"/>
      <c r="G54" s="11"/>
      <c r="H54" s="82"/>
      <c r="I54" s="125"/>
      <c r="J54" s="21"/>
      <c r="K54" s="16"/>
      <c r="L54" s="126">
        <f>SUM(I55:I58)</f>
        <v>305250</v>
      </c>
      <c r="M54" s="81"/>
      <c r="N54" s="20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s="89" customFormat="1" ht="24.75" customHeight="1" x14ac:dyDescent="0.2">
      <c r="A55" s="43" t="s">
        <v>294</v>
      </c>
      <c r="B55" s="23" t="s">
        <v>467</v>
      </c>
      <c r="C55" s="5"/>
      <c r="D55" s="11" t="s">
        <v>18</v>
      </c>
      <c r="E55" s="83" t="s">
        <v>391</v>
      </c>
      <c r="F55" s="11" t="s">
        <v>14</v>
      </c>
      <c r="G55" s="11" t="s">
        <v>16</v>
      </c>
      <c r="H55" s="82"/>
      <c r="I55" s="125">
        <v>30000</v>
      </c>
      <c r="J55" s="21"/>
      <c r="K55" s="16"/>
      <c r="L55" s="129"/>
      <c r="M55" s="20"/>
      <c r="N55" s="20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s="89" customFormat="1" ht="24.75" customHeight="1" x14ac:dyDescent="0.2">
      <c r="A56" s="43" t="s">
        <v>466</v>
      </c>
      <c r="B56" s="23" t="s">
        <v>468</v>
      </c>
      <c r="C56" s="5"/>
      <c r="D56" s="11" t="s">
        <v>18</v>
      </c>
      <c r="E56" s="83" t="s">
        <v>391</v>
      </c>
      <c r="F56" s="11" t="s">
        <v>14</v>
      </c>
      <c r="G56" s="11" t="s">
        <v>144</v>
      </c>
      <c r="H56" s="82"/>
      <c r="I56" s="125">
        <v>71250</v>
      </c>
      <c r="J56" s="21"/>
      <c r="K56" s="16"/>
      <c r="L56" s="129"/>
      <c r="M56" s="20"/>
      <c r="N56" s="2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s="89" customFormat="1" ht="24.75" customHeight="1" x14ac:dyDescent="0.2">
      <c r="A57" s="43" t="s">
        <v>469</v>
      </c>
      <c r="B57" s="23" t="s">
        <v>470</v>
      </c>
      <c r="C57" s="5"/>
      <c r="D57" s="11" t="s">
        <v>18</v>
      </c>
      <c r="E57" s="83" t="s">
        <v>391</v>
      </c>
      <c r="F57" s="11" t="s">
        <v>14</v>
      </c>
      <c r="G57" s="11" t="s">
        <v>16</v>
      </c>
      <c r="H57" s="82"/>
      <c r="I57" s="125">
        <v>14000</v>
      </c>
      <c r="J57" s="21"/>
      <c r="K57" s="16"/>
      <c r="L57" s="129"/>
      <c r="M57" s="20"/>
      <c r="N57" s="2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s="89" customFormat="1" ht="24.75" customHeight="1" x14ac:dyDescent="0.2">
      <c r="A58" s="43" t="s">
        <v>557</v>
      </c>
      <c r="B58" s="23" t="s">
        <v>464</v>
      </c>
      <c r="C58" s="5"/>
      <c r="D58" s="11" t="s">
        <v>18</v>
      </c>
      <c r="E58" s="83" t="s">
        <v>391</v>
      </c>
      <c r="F58" s="11" t="s">
        <v>14</v>
      </c>
      <c r="G58" s="11" t="s">
        <v>16</v>
      </c>
      <c r="H58" s="82"/>
      <c r="I58" s="125">
        <v>190000</v>
      </c>
      <c r="J58" s="21"/>
      <c r="K58" s="16"/>
      <c r="L58" s="129"/>
      <c r="M58" s="20"/>
      <c r="N58" s="2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48" customHeight="1" x14ac:dyDescent="0.2">
      <c r="A59" s="43" t="s">
        <v>47</v>
      </c>
      <c r="B59" s="44" t="s">
        <v>48</v>
      </c>
      <c r="C59" s="82" t="s">
        <v>520</v>
      </c>
      <c r="D59" s="11" t="s">
        <v>18</v>
      </c>
      <c r="E59" s="83" t="s">
        <v>391</v>
      </c>
      <c r="F59" s="83"/>
      <c r="G59" s="83"/>
      <c r="H59" s="82"/>
      <c r="I59" s="84"/>
      <c r="J59" s="81"/>
      <c r="K59" s="55"/>
      <c r="L59" s="130">
        <f>I60+I61</f>
        <v>5000</v>
      </c>
      <c r="M59" s="81"/>
      <c r="N59" s="136"/>
    </row>
    <row r="60" spans="1:52" ht="24.75" customHeight="1" x14ac:dyDescent="0.2">
      <c r="A60" s="43" t="s">
        <v>49</v>
      </c>
      <c r="B60" s="23" t="s">
        <v>50</v>
      </c>
      <c r="C60" s="5"/>
      <c r="D60" s="11" t="s">
        <v>18</v>
      </c>
      <c r="E60" s="11" t="s">
        <v>391</v>
      </c>
      <c r="F60" s="11" t="s">
        <v>14</v>
      </c>
      <c r="G60" s="11" t="s">
        <v>19</v>
      </c>
      <c r="H60" s="5" t="s">
        <v>51</v>
      </c>
      <c r="I60" s="54">
        <v>5000</v>
      </c>
      <c r="J60" s="81"/>
      <c r="K60" s="55"/>
      <c r="L60" s="131"/>
      <c r="M60" s="20"/>
      <c r="N60" s="136"/>
    </row>
    <row r="61" spans="1:52" ht="24.75" customHeight="1" x14ac:dyDescent="0.2">
      <c r="A61" s="43" t="s">
        <v>52</v>
      </c>
      <c r="B61" s="23" t="s">
        <v>53</v>
      </c>
      <c r="C61" s="5"/>
      <c r="D61" s="11" t="s">
        <v>18</v>
      </c>
      <c r="E61" s="11" t="s">
        <v>391</v>
      </c>
      <c r="F61" s="11" t="s">
        <v>14</v>
      </c>
      <c r="G61" s="11" t="s">
        <v>22</v>
      </c>
      <c r="H61" s="5" t="s">
        <v>40</v>
      </c>
      <c r="I61" s="54">
        <v>0</v>
      </c>
      <c r="J61" s="81"/>
      <c r="K61" s="55"/>
      <c r="L61" s="131"/>
      <c r="M61" s="20"/>
      <c r="N61" s="136"/>
    </row>
    <row r="62" spans="1:52" ht="24.75" customHeight="1" x14ac:dyDescent="0.2">
      <c r="A62" s="43" t="s">
        <v>54</v>
      </c>
      <c r="B62" s="44" t="s">
        <v>55</v>
      </c>
      <c r="C62" s="5" t="s">
        <v>521</v>
      </c>
      <c r="D62" s="11" t="s">
        <v>18</v>
      </c>
      <c r="E62" s="11" t="s">
        <v>391</v>
      </c>
      <c r="F62" s="11" t="s">
        <v>14</v>
      </c>
      <c r="G62" s="11" t="s">
        <v>22</v>
      </c>
      <c r="H62" s="5" t="s">
        <v>56</v>
      </c>
      <c r="I62" s="55">
        <v>0</v>
      </c>
      <c r="J62" s="81"/>
      <c r="K62" s="55"/>
      <c r="L62" s="132">
        <v>0</v>
      </c>
      <c r="M62" s="20"/>
      <c r="N62" s="136"/>
    </row>
    <row r="63" spans="1:52" ht="24.75" customHeight="1" x14ac:dyDescent="0.2">
      <c r="A63" s="43" t="s">
        <v>57</v>
      </c>
      <c r="B63" s="44" t="s">
        <v>58</v>
      </c>
      <c r="C63" s="5" t="s">
        <v>522</v>
      </c>
      <c r="D63" s="11" t="s">
        <v>18</v>
      </c>
      <c r="E63" s="11" t="s">
        <v>391</v>
      </c>
      <c r="F63" s="11" t="s">
        <v>14</v>
      </c>
      <c r="G63" s="11" t="s">
        <v>19</v>
      </c>
      <c r="H63" s="5" t="s">
        <v>59</v>
      </c>
      <c r="I63" s="55">
        <v>3000</v>
      </c>
      <c r="J63" s="81"/>
      <c r="K63" s="55"/>
      <c r="L63" s="132">
        <v>3000</v>
      </c>
      <c r="M63" s="20"/>
      <c r="N63" s="136"/>
    </row>
    <row r="64" spans="1:52" ht="24.75" customHeight="1" x14ac:dyDescent="0.2">
      <c r="A64" s="43" t="s">
        <v>60</v>
      </c>
      <c r="B64" s="44" t="s">
        <v>61</v>
      </c>
      <c r="C64" s="5" t="s">
        <v>515</v>
      </c>
      <c r="D64" s="11" t="s">
        <v>18</v>
      </c>
      <c r="E64" s="11" t="s">
        <v>391</v>
      </c>
      <c r="F64" s="11" t="s">
        <v>14</v>
      </c>
      <c r="G64" s="11" t="s">
        <v>19</v>
      </c>
      <c r="H64" s="5" t="s">
        <v>62</v>
      </c>
      <c r="I64" s="55">
        <v>20000</v>
      </c>
      <c r="J64" s="81"/>
      <c r="K64" s="55"/>
      <c r="L64" s="132">
        <v>20000</v>
      </c>
      <c r="M64" s="20"/>
      <c r="N64" s="136"/>
    </row>
    <row r="65" spans="1:14" ht="24.75" customHeight="1" x14ac:dyDescent="0.2">
      <c r="A65" s="43" t="s">
        <v>63</v>
      </c>
      <c r="B65" s="44" t="s">
        <v>64</v>
      </c>
      <c r="C65" s="5" t="s">
        <v>515</v>
      </c>
      <c r="D65" s="11"/>
      <c r="E65" s="11" t="s">
        <v>391</v>
      </c>
      <c r="F65" s="11"/>
      <c r="G65" s="11"/>
      <c r="H65" s="5"/>
      <c r="I65" s="55"/>
      <c r="J65" s="81"/>
      <c r="K65" s="55"/>
      <c r="L65" s="132">
        <f>I66+I67+I68+I69+I70+I71+I72+I73</f>
        <v>503300</v>
      </c>
      <c r="M65" s="81"/>
      <c r="N65" s="136"/>
    </row>
    <row r="66" spans="1:14" ht="24.75" customHeight="1" x14ac:dyDescent="0.2">
      <c r="A66" s="43" t="s">
        <v>65</v>
      </c>
      <c r="B66" s="23" t="s">
        <v>66</v>
      </c>
      <c r="C66" s="5"/>
      <c r="D66" s="11" t="s">
        <v>18</v>
      </c>
      <c r="E66" s="11" t="s">
        <v>391</v>
      </c>
      <c r="F66" s="11" t="s">
        <v>14</v>
      </c>
      <c r="G66" s="11" t="s">
        <v>19</v>
      </c>
      <c r="H66" s="5" t="s">
        <v>67</v>
      </c>
      <c r="I66" s="54">
        <v>0</v>
      </c>
      <c r="J66" s="81"/>
      <c r="K66" s="55"/>
      <c r="L66" s="132"/>
      <c r="M66" s="20"/>
      <c r="N66" s="136"/>
    </row>
    <row r="67" spans="1:14" ht="24.75" customHeight="1" x14ac:dyDescent="0.2">
      <c r="A67" s="43" t="s">
        <v>68</v>
      </c>
      <c r="B67" s="23" t="s">
        <v>69</v>
      </c>
      <c r="C67" s="5"/>
      <c r="D67" s="11" t="s">
        <v>18</v>
      </c>
      <c r="E67" s="11" t="s">
        <v>391</v>
      </c>
      <c r="F67" s="11" t="s">
        <v>14</v>
      </c>
      <c r="G67" s="11" t="s">
        <v>22</v>
      </c>
      <c r="H67" s="5" t="s">
        <v>56</v>
      </c>
      <c r="I67" s="54">
        <v>700</v>
      </c>
      <c r="J67" s="81"/>
      <c r="K67" s="55"/>
      <c r="L67" s="131"/>
      <c r="M67" s="20"/>
      <c r="N67" s="136"/>
    </row>
    <row r="68" spans="1:14" ht="24.75" customHeight="1" x14ac:dyDescent="0.2">
      <c r="A68" s="43" t="s">
        <v>70</v>
      </c>
      <c r="B68" s="23" t="s">
        <v>71</v>
      </c>
      <c r="C68" s="5"/>
      <c r="D68" s="11" t="s">
        <v>18</v>
      </c>
      <c r="E68" s="11" t="s">
        <v>391</v>
      </c>
      <c r="F68" s="11" t="s">
        <v>14</v>
      </c>
      <c r="G68" s="11" t="s">
        <v>16</v>
      </c>
      <c r="H68" s="5" t="s">
        <v>46</v>
      </c>
      <c r="I68" s="54">
        <v>393000</v>
      </c>
      <c r="J68" s="81"/>
      <c r="K68" s="55"/>
      <c r="L68" s="131"/>
      <c r="M68" s="20"/>
      <c r="N68" s="136"/>
    </row>
    <row r="69" spans="1:14" ht="24.75" customHeight="1" x14ac:dyDescent="0.2">
      <c r="A69" s="43" t="s">
        <v>471</v>
      </c>
      <c r="B69" s="23" t="s">
        <v>470</v>
      </c>
      <c r="C69" s="5"/>
      <c r="D69" s="11" t="s">
        <v>18</v>
      </c>
      <c r="E69" s="83" t="s">
        <v>391</v>
      </c>
      <c r="F69" s="11" t="s">
        <v>14</v>
      </c>
      <c r="G69" s="11" t="s">
        <v>16</v>
      </c>
      <c r="H69" s="5" t="s">
        <v>46</v>
      </c>
      <c r="I69" s="54">
        <v>5500</v>
      </c>
      <c r="J69" s="81"/>
      <c r="K69" s="55"/>
      <c r="L69" s="131"/>
      <c r="M69" s="20"/>
      <c r="N69" s="136"/>
    </row>
    <row r="70" spans="1:14" ht="24.75" customHeight="1" x14ac:dyDescent="0.2">
      <c r="A70" s="43" t="s">
        <v>472</v>
      </c>
      <c r="B70" s="23" t="s">
        <v>445</v>
      </c>
      <c r="C70" s="5"/>
      <c r="D70" s="11" t="s">
        <v>18</v>
      </c>
      <c r="E70" s="83" t="s">
        <v>391</v>
      </c>
      <c r="F70" s="11" t="s">
        <v>14</v>
      </c>
      <c r="G70" s="11" t="s">
        <v>16</v>
      </c>
      <c r="H70" s="5" t="s">
        <v>46</v>
      </c>
      <c r="I70" s="54">
        <v>5000</v>
      </c>
      <c r="J70" s="81"/>
      <c r="K70" s="55"/>
      <c r="L70" s="131"/>
      <c r="M70" s="20"/>
      <c r="N70" s="136"/>
    </row>
    <row r="71" spans="1:14" ht="24.75" customHeight="1" x14ac:dyDescent="0.2">
      <c r="A71" s="43" t="s">
        <v>473</v>
      </c>
      <c r="B71" s="23" t="s">
        <v>475</v>
      </c>
      <c r="C71" s="5"/>
      <c r="D71" s="11" t="s">
        <v>18</v>
      </c>
      <c r="E71" s="83" t="s">
        <v>391</v>
      </c>
      <c r="F71" s="11" t="s">
        <v>14</v>
      </c>
      <c r="G71" s="11" t="s">
        <v>144</v>
      </c>
      <c r="H71" s="5" t="s">
        <v>46</v>
      </c>
      <c r="I71" s="54">
        <v>19800</v>
      </c>
      <c r="J71" s="81"/>
      <c r="K71" s="55"/>
      <c r="L71" s="131"/>
      <c r="M71" s="20"/>
      <c r="N71" s="136"/>
    </row>
    <row r="72" spans="1:14" ht="24.75" customHeight="1" x14ac:dyDescent="0.2">
      <c r="A72" s="43" t="s">
        <v>474</v>
      </c>
      <c r="B72" s="23" t="s">
        <v>464</v>
      </c>
      <c r="C72" s="5"/>
      <c r="D72" s="11" t="s">
        <v>18</v>
      </c>
      <c r="E72" s="83" t="s">
        <v>391</v>
      </c>
      <c r="F72" s="11" t="s">
        <v>14</v>
      </c>
      <c r="G72" s="11" t="s">
        <v>16</v>
      </c>
      <c r="H72" s="5" t="s">
        <v>46</v>
      </c>
      <c r="I72" s="54">
        <v>45000</v>
      </c>
      <c r="J72" s="81"/>
      <c r="K72" s="55"/>
      <c r="L72" s="131"/>
      <c r="M72" s="20"/>
      <c r="N72" s="136"/>
    </row>
    <row r="73" spans="1:14" ht="24.75" customHeight="1" x14ac:dyDescent="0.2">
      <c r="A73" s="43" t="s">
        <v>476</v>
      </c>
      <c r="B73" s="23" t="s">
        <v>477</v>
      </c>
      <c r="C73" s="5"/>
      <c r="D73" s="11" t="s">
        <v>18</v>
      </c>
      <c r="E73" s="83" t="s">
        <v>391</v>
      </c>
      <c r="F73" s="11" t="s">
        <v>14</v>
      </c>
      <c r="G73" s="11" t="s">
        <v>233</v>
      </c>
      <c r="H73" s="5"/>
      <c r="I73" s="54">
        <v>34300</v>
      </c>
      <c r="J73" s="81"/>
      <c r="K73" s="55"/>
      <c r="L73" s="131"/>
      <c r="M73" s="20"/>
      <c r="N73" s="136"/>
    </row>
    <row r="74" spans="1:14" ht="33" customHeight="1" x14ac:dyDescent="0.2">
      <c r="A74" s="43" t="s">
        <v>72</v>
      </c>
      <c r="B74" s="44" t="s">
        <v>478</v>
      </c>
      <c r="C74" s="5" t="s">
        <v>523</v>
      </c>
      <c r="D74" s="11"/>
      <c r="E74" s="11" t="s">
        <v>391</v>
      </c>
      <c r="F74" s="11"/>
      <c r="G74" s="11"/>
      <c r="H74" s="5"/>
      <c r="I74" s="55"/>
      <c r="J74" s="81"/>
      <c r="K74" s="55"/>
      <c r="L74" s="132">
        <f>I75+I76</f>
        <v>0</v>
      </c>
      <c r="M74" s="81"/>
      <c r="N74" s="136"/>
    </row>
    <row r="75" spans="1:14" ht="24.75" customHeight="1" x14ac:dyDescent="0.2">
      <c r="A75" s="43" t="s">
        <v>74</v>
      </c>
      <c r="B75" s="23" t="s">
        <v>75</v>
      </c>
      <c r="C75" s="5"/>
      <c r="D75" s="11" t="s">
        <v>18</v>
      </c>
      <c r="E75" s="11" t="s">
        <v>391</v>
      </c>
      <c r="F75" s="11" t="s">
        <v>14</v>
      </c>
      <c r="G75" s="11" t="s">
        <v>22</v>
      </c>
      <c r="H75" s="5" t="s">
        <v>76</v>
      </c>
      <c r="I75" s="54">
        <v>0</v>
      </c>
      <c r="J75" s="81"/>
      <c r="K75" s="55"/>
      <c r="L75" s="131"/>
      <c r="M75" s="20"/>
      <c r="N75" s="136"/>
    </row>
    <row r="76" spans="1:14" ht="24.75" customHeight="1" x14ac:dyDescent="0.2">
      <c r="A76" s="43" t="s">
        <v>77</v>
      </c>
      <c r="B76" s="23" t="s">
        <v>78</v>
      </c>
      <c r="C76" s="5"/>
      <c r="D76" s="11" t="s">
        <v>18</v>
      </c>
      <c r="E76" s="11" t="s">
        <v>391</v>
      </c>
      <c r="F76" s="11" t="s">
        <v>14</v>
      </c>
      <c r="G76" s="11" t="s">
        <v>19</v>
      </c>
      <c r="H76" s="5" t="s">
        <v>79</v>
      </c>
      <c r="I76" s="54">
        <v>0</v>
      </c>
      <c r="J76" s="81"/>
      <c r="K76" s="55"/>
      <c r="L76" s="131"/>
      <c r="M76" s="20"/>
      <c r="N76" s="136"/>
    </row>
    <row r="77" spans="1:14" ht="24.75" customHeight="1" x14ac:dyDescent="0.2">
      <c r="A77" s="43" t="s">
        <v>80</v>
      </c>
      <c r="B77" s="44" t="s">
        <v>81</v>
      </c>
      <c r="C77" s="5" t="s">
        <v>521</v>
      </c>
      <c r="D77" s="11" t="s">
        <v>18</v>
      </c>
      <c r="E77" s="11" t="s">
        <v>391</v>
      </c>
      <c r="F77" s="11" t="s">
        <v>14</v>
      </c>
      <c r="G77" s="11" t="s">
        <v>19</v>
      </c>
      <c r="H77" s="5" t="s">
        <v>82</v>
      </c>
      <c r="I77" s="55">
        <v>2000</v>
      </c>
      <c r="J77" s="81"/>
      <c r="K77" s="55"/>
      <c r="L77" s="132">
        <v>2000</v>
      </c>
      <c r="M77" s="137"/>
      <c r="N77" s="94"/>
    </row>
    <row r="78" spans="1:14" ht="24.75" customHeight="1" x14ac:dyDescent="0.2">
      <c r="A78" s="43" t="s">
        <v>83</v>
      </c>
      <c r="B78" s="44" t="s">
        <v>84</v>
      </c>
      <c r="C78" s="5" t="s">
        <v>515</v>
      </c>
      <c r="D78" s="11" t="s">
        <v>18</v>
      </c>
      <c r="E78" s="11" t="s">
        <v>391</v>
      </c>
      <c r="F78" s="11" t="s">
        <v>14</v>
      </c>
      <c r="G78" s="11" t="s">
        <v>22</v>
      </c>
      <c r="H78" s="5" t="s">
        <v>85</v>
      </c>
      <c r="I78" s="55">
        <v>0</v>
      </c>
      <c r="J78" s="81"/>
      <c r="K78" s="55"/>
      <c r="L78" s="132">
        <v>0</v>
      </c>
      <c r="M78" s="138"/>
      <c r="N78" s="94"/>
    </row>
    <row r="79" spans="1:14" ht="24.75" customHeight="1" x14ac:dyDescent="0.2">
      <c r="A79" s="43" t="s">
        <v>86</v>
      </c>
      <c r="B79" s="44" t="s">
        <v>87</v>
      </c>
      <c r="C79" s="5" t="s">
        <v>518</v>
      </c>
      <c r="D79" s="11"/>
      <c r="E79" s="11" t="s">
        <v>391</v>
      </c>
      <c r="F79" s="11"/>
      <c r="G79" s="11"/>
      <c r="H79" s="5"/>
      <c r="I79" s="55"/>
      <c r="J79" s="81"/>
      <c r="K79" s="55"/>
      <c r="L79" s="132">
        <f>I80+I81</f>
        <v>0</v>
      </c>
      <c r="M79" s="81"/>
      <c r="N79" s="136"/>
    </row>
    <row r="80" spans="1:14" ht="24.75" customHeight="1" x14ac:dyDescent="0.2">
      <c r="A80" s="43" t="s">
        <v>88</v>
      </c>
      <c r="B80" s="23" t="s">
        <v>89</v>
      </c>
      <c r="C80" s="5"/>
      <c r="D80" s="11" t="s">
        <v>18</v>
      </c>
      <c r="E80" s="11" t="s">
        <v>391</v>
      </c>
      <c r="F80" s="11" t="s">
        <v>14</v>
      </c>
      <c r="G80" s="11" t="s">
        <v>16</v>
      </c>
      <c r="H80" s="5" t="s">
        <v>90</v>
      </c>
      <c r="I80" s="54">
        <v>0</v>
      </c>
      <c r="J80" s="81"/>
      <c r="K80" s="55"/>
      <c r="L80" s="131"/>
      <c r="M80" s="139"/>
      <c r="N80" s="136"/>
    </row>
    <row r="81" spans="1:14" ht="24.75" customHeight="1" x14ac:dyDescent="0.2">
      <c r="A81" s="43" t="s">
        <v>91</v>
      </c>
      <c r="B81" s="23" t="s">
        <v>92</v>
      </c>
      <c r="C81" s="5"/>
      <c r="D81" s="11" t="s">
        <v>18</v>
      </c>
      <c r="E81" s="11" t="s">
        <v>391</v>
      </c>
      <c r="F81" s="11" t="s">
        <v>14</v>
      </c>
      <c r="G81" s="11" t="s">
        <v>19</v>
      </c>
      <c r="H81" s="5" t="s">
        <v>93</v>
      </c>
      <c r="I81" s="54">
        <v>0</v>
      </c>
      <c r="J81" s="81"/>
      <c r="K81" s="55"/>
      <c r="L81" s="131"/>
      <c r="M81" s="139"/>
      <c r="N81" s="136"/>
    </row>
    <row r="82" spans="1:14" ht="24.75" customHeight="1" x14ac:dyDescent="0.2">
      <c r="A82" s="43" t="s">
        <v>94</v>
      </c>
      <c r="B82" s="44" t="s">
        <v>95</v>
      </c>
      <c r="C82" s="5" t="s">
        <v>516</v>
      </c>
      <c r="D82" s="11" t="s">
        <v>18</v>
      </c>
      <c r="E82" s="11" t="s">
        <v>391</v>
      </c>
      <c r="F82" s="11" t="s">
        <v>14</v>
      </c>
      <c r="G82" s="11" t="s">
        <v>22</v>
      </c>
      <c r="H82" s="5" t="s">
        <v>85</v>
      </c>
      <c r="I82" s="55">
        <v>0</v>
      </c>
      <c r="J82" s="81"/>
      <c r="K82" s="55"/>
      <c r="L82" s="132">
        <v>0</v>
      </c>
      <c r="M82" s="140"/>
      <c r="N82" s="94"/>
    </row>
    <row r="83" spans="1:14" ht="24.75" customHeight="1" x14ac:dyDescent="0.2">
      <c r="A83" s="43" t="s">
        <v>96</v>
      </c>
      <c r="B83" s="44" t="s">
        <v>101</v>
      </c>
      <c r="C83" s="5" t="s">
        <v>515</v>
      </c>
      <c r="D83" s="11"/>
      <c r="E83" s="11" t="s">
        <v>391</v>
      </c>
      <c r="F83" s="11"/>
      <c r="G83" s="11"/>
      <c r="H83" s="5"/>
      <c r="I83" s="55"/>
      <c r="J83" s="81"/>
      <c r="K83" s="55"/>
      <c r="L83" s="132">
        <f>I84+I85+I86+I87</f>
        <v>41550</v>
      </c>
      <c r="M83" s="81"/>
      <c r="N83" s="136"/>
    </row>
    <row r="84" spans="1:14" ht="24.75" customHeight="1" x14ac:dyDescent="0.2">
      <c r="A84" s="43" t="s">
        <v>97</v>
      </c>
      <c r="B84" s="23" t="s">
        <v>98</v>
      </c>
      <c r="C84" s="5"/>
      <c r="D84" s="11" t="s">
        <v>18</v>
      </c>
      <c r="E84" s="11" t="s">
        <v>391</v>
      </c>
      <c r="F84" s="11" t="s">
        <v>14</v>
      </c>
      <c r="G84" s="11" t="s">
        <v>19</v>
      </c>
      <c r="H84" s="5" t="s">
        <v>99</v>
      </c>
      <c r="I84" s="54">
        <v>3500</v>
      </c>
      <c r="J84" s="81"/>
      <c r="K84" s="55"/>
      <c r="L84" s="131"/>
      <c r="M84" s="20"/>
      <c r="N84" s="136"/>
    </row>
    <row r="85" spans="1:14" ht="24.75" customHeight="1" x14ac:dyDescent="0.2">
      <c r="A85" s="43" t="s">
        <v>100</v>
      </c>
      <c r="B85" s="23" t="s">
        <v>102</v>
      </c>
      <c r="C85" s="5"/>
      <c r="D85" s="11" t="s">
        <v>18</v>
      </c>
      <c r="E85" s="11" t="s">
        <v>391</v>
      </c>
      <c r="F85" s="11" t="s">
        <v>14</v>
      </c>
      <c r="G85" s="11" t="s">
        <v>22</v>
      </c>
      <c r="H85" s="5" t="s">
        <v>103</v>
      </c>
      <c r="I85" s="54">
        <v>0</v>
      </c>
      <c r="J85" s="81"/>
      <c r="K85" s="55"/>
      <c r="L85" s="131"/>
      <c r="M85" s="20"/>
      <c r="N85" s="136"/>
    </row>
    <row r="86" spans="1:14" ht="24.75" customHeight="1" x14ac:dyDescent="0.2">
      <c r="A86" s="43" t="s">
        <v>479</v>
      </c>
      <c r="B86" s="23" t="s">
        <v>464</v>
      </c>
      <c r="C86" s="5"/>
      <c r="D86" s="11" t="s">
        <v>18</v>
      </c>
      <c r="E86" s="83" t="s">
        <v>391</v>
      </c>
      <c r="F86" s="11" t="s">
        <v>14</v>
      </c>
      <c r="G86" s="11" t="s">
        <v>16</v>
      </c>
      <c r="H86" s="5" t="s">
        <v>46</v>
      </c>
      <c r="I86" s="54">
        <v>31800</v>
      </c>
      <c r="J86" s="81"/>
      <c r="K86" s="55"/>
      <c r="L86" s="131"/>
      <c r="M86" s="20"/>
      <c r="N86" s="136"/>
    </row>
    <row r="87" spans="1:14" ht="24.75" customHeight="1" x14ac:dyDescent="0.2">
      <c r="A87" s="43" t="s">
        <v>480</v>
      </c>
      <c r="B87" s="23" t="s">
        <v>475</v>
      </c>
      <c r="C87" s="5"/>
      <c r="D87" s="11" t="s">
        <v>18</v>
      </c>
      <c r="E87" s="83" t="s">
        <v>391</v>
      </c>
      <c r="F87" s="11" t="s">
        <v>14</v>
      </c>
      <c r="G87" s="11" t="s">
        <v>144</v>
      </c>
      <c r="H87" s="5" t="s">
        <v>46</v>
      </c>
      <c r="I87" s="54">
        <v>6250</v>
      </c>
      <c r="J87" s="81"/>
      <c r="K87" s="55"/>
      <c r="L87" s="131"/>
      <c r="M87" s="20"/>
      <c r="N87" s="136"/>
    </row>
    <row r="88" spans="1:14" ht="24.75" customHeight="1" x14ac:dyDescent="0.2">
      <c r="A88" s="43" t="s">
        <v>104</v>
      </c>
      <c r="B88" s="44" t="s">
        <v>105</v>
      </c>
      <c r="C88" s="5" t="s">
        <v>515</v>
      </c>
      <c r="D88" s="11" t="s">
        <v>18</v>
      </c>
      <c r="E88" s="11" t="s">
        <v>391</v>
      </c>
      <c r="F88" s="11" t="s">
        <v>14</v>
      </c>
      <c r="G88" s="11" t="s">
        <v>16</v>
      </c>
      <c r="H88" s="5" t="s">
        <v>46</v>
      </c>
      <c r="I88" s="55">
        <v>207000</v>
      </c>
      <c r="J88" s="81"/>
      <c r="K88" s="55"/>
      <c r="L88" s="132">
        <f>I89+I90+I91+I92+I88</f>
        <v>282300</v>
      </c>
      <c r="M88" s="81"/>
      <c r="N88" s="136"/>
    </row>
    <row r="89" spans="1:14" ht="24.75" customHeight="1" x14ac:dyDescent="0.2">
      <c r="A89" s="43" t="s">
        <v>481</v>
      </c>
      <c r="B89" s="23" t="s">
        <v>470</v>
      </c>
      <c r="C89" s="5"/>
      <c r="D89" s="11" t="s">
        <v>18</v>
      </c>
      <c r="E89" s="83" t="s">
        <v>391</v>
      </c>
      <c r="F89" s="11" t="s">
        <v>14</v>
      </c>
      <c r="G89" s="11" t="s">
        <v>16</v>
      </c>
      <c r="H89" s="5" t="s">
        <v>46</v>
      </c>
      <c r="I89" s="54">
        <v>5500</v>
      </c>
      <c r="J89" s="81"/>
      <c r="K89" s="55"/>
      <c r="L89" s="132"/>
      <c r="M89" s="20"/>
      <c r="N89" s="136"/>
    </row>
    <row r="90" spans="1:14" ht="24.75" customHeight="1" x14ac:dyDescent="0.2">
      <c r="A90" s="43" t="s">
        <v>482</v>
      </c>
      <c r="B90" s="23" t="s">
        <v>445</v>
      </c>
      <c r="C90" s="5"/>
      <c r="D90" s="11" t="s">
        <v>18</v>
      </c>
      <c r="E90" s="83" t="s">
        <v>391</v>
      </c>
      <c r="F90" s="11" t="s">
        <v>14</v>
      </c>
      <c r="G90" s="11" t="s">
        <v>16</v>
      </c>
      <c r="H90" s="5" t="s">
        <v>46</v>
      </c>
      <c r="I90" s="54">
        <v>5000</v>
      </c>
      <c r="J90" s="81"/>
      <c r="K90" s="55"/>
      <c r="L90" s="132"/>
      <c r="M90" s="20"/>
      <c r="N90" s="136"/>
    </row>
    <row r="91" spans="1:14" ht="24.75" customHeight="1" x14ac:dyDescent="0.2">
      <c r="A91" s="43" t="s">
        <v>483</v>
      </c>
      <c r="B91" s="23" t="s">
        <v>464</v>
      </c>
      <c r="C91" s="5" t="s">
        <v>25</v>
      </c>
      <c r="D91" s="11" t="s">
        <v>18</v>
      </c>
      <c r="E91" s="83" t="s">
        <v>391</v>
      </c>
      <c r="F91" s="11" t="s">
        <v>14</v>
      </c>
      <c r="G91" s="11" t="s">
        <v>16</v>
      </c>
      <c r="H91" s="5" t="s">
        <v>46</v>
      </c>
      <c r="I91" s="54">
        <v>45000</v>
      </c>
      <c r="J91" s="81"/>
      <c r="K91" s="55"/>
      <c r="L91" s="132"/>
      <c r="M91" s="20"/>
      <c r="N91" s="136"/>
    </row>
    <row r="92" spans="1:14" ht="24.75" customHeight="1" x14ac:dyDescent="0.2">
      <c r="A92" s="43" t="s">
        <v>484</v>
      </c>
      <c r="B92" s="23" t="s">
        <v>475</v>
      </c>
      <c r="C92" s="5" t="s">
        <v>446</v>
      </c>
      <c r="D92" s="11" t="s">
        <v>18</v>
      </c>
      <c r="E92" s="83" t="s">
        <v>391</v>
      </c>
      <c r="F92" s="11" t="s">
        <v>14</v>
      </c>
      <c r="G92" s="11" t="s">
        <v>144</v>
      </c>
      <c r="H92" s="5" t="s">
        <v>46</v>
      </c>
      <c r="I92" s="54">
        <v>19800</v>
      </c>
      <c r="J92" s="81"/>
      <c r="K92" s="55"/>
      <c r="L92" s="132"/>
      <c r="M92" s="20"/>
      <c r="N92" s="136"/>
    </row>
    <row r="93" spans="1:14" ht="24.75" customHeight="1" x14ac:dyDescent="0.2">
      <c r="A93" s="43" t="s">
        <v>107</v>
      </c>
      <c r="B93" s="44" t="s">
        <v>108</v>
      </c>
      <c r="C93" s="5" t="s">
        <v>515</v>
      </c>
      <c r="D93" s="11"/>
      <c r="E93" s="11" t="s">
        <v>391</v>
      </c>
      <c r="F93" s="11"/>
      <c r="G93" s="11"/>
      <c r="H93" s="5"/>
      <c r="I93" s="55"/>
      <c r="J93" s="81"/>
      <c r="K93" s="55"/>
      <c r="L93" s="132">
        <f>I94+I95</f>
        <v>104400</v>
      </c>
      <c r="M93" s="81"/>
      <c r="N93" s="136"/>
    </row>
    <row r="94" spans="1:14" ht="24.75" customHeight="1" x14ac:dyDescent="0.2">
      <c r="A94" s="43" t="s">
        <v>109</v>
      </c>
      <c r="B94" s="23" t="s">
        <v>110</v>
      </c>
      <c r="C94" s="5"/>
      <c r="D94" s="11" t="s">
        <v>18</v>
      </c>
      <c r="E94" s="11" t="s">
        <v>391</v>
      </c>
      <c r="F94" s="11" t="s">
        <v>14</v>
      </c>
      <c r="G94" s="11" t="s">
        <v>19</v>
      </c>
      <c r="H94" s="5" t="s">
        <v>111</v>
      </c>
      <c r="I94" s="54">
        <v>100000</v>
      </c>
      <c r="J94" s="81"/>
      <c r="K94" s="55"/>
      <c r="L94" s="131"/>
      <c r="M94" s="20"/>
      <c r="N94" s="136"/>
    </row>
    <row r="95" spans="1:14" ht="24.75" customHeight="1" x14ac:dyDescent="0.2">
      <c r="A95" s="43" t="s">
        <v>112</v>
      </c>
      <c r="B95" s="23" t="s">
        <v>113</v>
      </c>
      <c r="C95" s="5"/>
      <c r="D95" s="11" t="s">
        <v>18</v>
      </c>
      <c r="E95" s="11" t="s">
        <v>391</v>
      </c>
      <c r="F95" s="11" t="s">
        <v>14</v>
      </c>
      <c r="G95" s="11" t="s">
        <v>22</v>
      </c>
      <c r="H95" s="5" t="s">
        <v>114</v>
      </c>
      <c r="I95" s="54">
        <v>4400</v>
      </c>
      <c r="J95" s="81"/>
      <c r="K95" s="55"/>
      <c r="L95" s="131"/>
      <c r="M95" s="20"/>
      <c r="N95" s="136"/>
    </row>
    <row r="96" spans="1:14" ht="24.75" customHeight="1" x14ac:dyDescent="0.2">
      <c r="A96" s="43" t="s">
        <v>115</v>
      </c>
      <c r="B96" s="44" t="s">
        <v>116</v>
      </c>
      <c r="C96" s="5"/>
      <c r="D96" s="11" t="s">
        <v>18</v>
      </c>
      <c r="E96" s="11" t="s">
        <v>391</v>
      </c>
      <c r="F96" s="11" t="s">
        <v>14</v>
      </c>
      <c r="G96" s="11" t="s">
        <v>19</v>
      </c>
      <c r="H96" s="5" t="s">
        <v>485</v>
      </c>
      <c r="I96" s="55">
        <v>5000</v>
      </c>
      <c r="J96" s="81"/>
      <c r="K96" s="55"/>
      <c r="L96" s="132">
        <v>5000</v>
      </c>
      <c r="M96" s="140"/>
      <c r="N96" s="94"/>
    </row>
    <row r="97" spans="1:14" ht="36.75" customHeight="1" x14ac:dyDescent="0.2">
      <c r="A97" s="43" t="s">
        <v>119</v>
      </c>
      <c r="B97" s="44" t="s">
        <v>120</v>
      </c>
      <c r="C97" s="5" t="s">
        <v>524</v>
      </c>
      <c r="D97" s="11"/>
      <c r="E97" s="11" t="s">
        <v>391</v>
      </c>
      <c r="F97" s="11"/>
      <c r="G97" s="11"/>
      <c r="H97" s="5"/>
      <c r="I97" s="55"/>
      <c r="J97" s="81"/>
      <c r="K97" s="55"/>
      <c r="L97" s="132">
        <f>I98+I99+I100+I101+I102</f>
        <v>0</v>
      </c>
      <c r="M97" s="81"/>
      <c r="N97" s="136"/>
    </row>
    <row r="98" spans="1:14" ht="24.75" customHeight="1" x14ac:dyDescent="0.2">
      <c r="A98" s="43" t="s">
        <v>121</v>
      </c>
      <c r="B98" s="23" t="s">
        <v>89</v>
      </c>
      <c r="C98" s="5"/>
      <c r="D98" s="11" t="s">
        <v>18</v>
      </c>
      <c r="E98" s="11" t="s">
        <v>391</v>
      </c>
      <c r="F98" s="11" t="s">
        <v>14</v>
      </c>
      <c r="G98" s="11" t="s">
        <v>16</v>
      </c>
      <c r="H98" s="5" t="s">
        <v>123</v>
      </c>
      <c r="I98" s="54">
        <v>0</v>
      </c>
      <c r="J98" s="81"/>
      <c r="K98" s="55"/>
      <c r="L98" s="131"/>
      <c r="M98" s="20"/>
      <c r="N98" s="136"/>
    </row>
    <row r="99" spans="1:14" ht="24.75" customHeight="1" x14ac:dyDescent="0.2">
      <c r="A99" s="43" t="s">
        <v>124</v>
      </c>
      <c r="B99" s="23" t="s">
        <v>125</v>
      </c>
      <c r="C99" s="5"/>
      <c r="D99" s="11" t="s">
        <v>18</v>
      </c>
      <c r="E99" s="11" t="s">
        <v>391</v>
      </c>
      <c r="F99" s="11" t="s">
        <v>14</v>
      </c>
      <c r="G99" s="11" t="s">
        <v>19</v>
      </c>
      <c r="H99" s="5" t="s">
        <v>126</v>
      </c>
      <c r="I99" s="54">
        <v>0</v>
      </c>
      <c r="J99" s="81"/>
      <c r="K99" s="55"/>
      <c r="L99" s="131"/>
      <c r="M99" s="20"/>
      <c r="N99" s="136"/>
    </row>
    <row r="100" spans="1:14" ht="24.75" customHeight="1" x14ac:dyDescent="0.2">
      <c r="A100" s="43" t="s">
        <v>127</v>
      </c>
      <c r="B100" s="23" t="s">
        <v>128</v>
      </c>
      <c r="C100" s="5"/>
      <c r="D100" s="11" t="s">
        <v>18</v>
      </c>
      <c r="E100" s="11" t="s">
        <v>391</v>
      </c>
      <c r="F100" s="11" t="s">
        <v>14</v>
      </c>
      <c r="G100" s="11" t="s">
        <v>22</v>
      </c>
      <c r="H100" s="5" t="s">
        <v>129</v>
      </c>
      <c r="I100" s="54">
        <v>0</v>
      </c>
      <c r="J100" s="81"/>
      <c r="K100" s="55"/>
      <c r="L100" s="131"/>
      <c r="M100" s="20"/>
      <c r="N100" s="136"/>
    </row>
    <row r="101" spans="1:14" ht="24.75" customHeight="1" x14ac:dyDescent="0.2">
      <c r="A101" s="43" t="s">
        <v>486</v>
      </c>
      <c r="B101" s="23" t="s">
        <v>464</v>
      </c>
      <c r="C101" s="5"/>
      <c r="D101" s="11" t="s">
        <v>18</v>
      </c>
      <c r="E101" s="83" t="s">
        <v>391</v>
      </c>
      <c r="F101" s="11" t="s">
        <v>14</v>
      </c>
      <c r="G101" s="11" t="s">
        <v>16</v>
      </c>
      <c r="H101" s="5" t="s">
        <v>46</v>
      </c>
      <c r="I101" s="54">
        <v>0</v>
      </c>
      <c r="J101" s="81"/>
      <c r="K101" s="55"/>
      <c r="L101" s="131"/>
      <c r="M101" s="20"/>
      <c r="N101" s="136"/>
    </row>
    <row r="102" spans="1:14" ht="24.75" customHeight="1" x14ac:dyDescent="0.2">
      <c r="A102" s="43" t="s">
        <v>487</v>
      </c>
      <c r="B102" s="23" t="s">
        <v>475</v>
      </c>
      <c r="C102" s="5"/>
      <c r="D102" s="11" t="s">
        <v>18</v>
      </c>
      <c r="E102" s="83" t="s">
        <v>391</v>
      </c>
      <c r="F102" s="11" t="s">
        <v>14</v>
      </c>
      <c r="G102" s="11" t="s">
        <v>144</v>
      </c>
      <c r="H102" s="5" t="s">
        <v>46</v>
      </c>
      <c r="I102" s="54">
        <v>0</v>
      </c>
      <c r="J102" s="81"/>
      <c r="K102" s="55"/>
      <c r="L102" s="131"/>
      <c r="M102" s="20"/>
      <c r="N102" s="136"/>
    </row>
    <row r="103" spans="1:14" ht="24.75" customHeight="1" x14ac:dyDescent="0.2">
      <c r="A103" s="43" t="s">
        <v>130</v>
      </c>
      <c r="B103" s="44" t="s">
        <v>131</v>
      </c>
      <c r="C103" s="5" t="s">
        <v>515</v>
      </c>
      <c r="D103" s="11" t="s">
        <v>18</v>
      </c>
      <c r="E103" s="11" t="s">
        <v>391</v>
      </c>
      <c r="F103" s="11" t="s">
        <v>14</v>
      </c>
      <c r="G103" s="11" t="s">
        <v>19</v>
      </c>
      <c r="H103" s="5" t="s">
        <v>133</v>
      </c>
      <c r="I103" s="55">
        <v>5000</v>
      </c>
      <c r="J103" s="81"/>
      <c r="K103" s="55"/>
      <c r="L103" s="132">
        <f>I103+I104</f>
        <v>8180</v>
      </c>
      <c r="M103" s="81"/>
      <c r="N103" s="136"/>
    </row>
    <row r="104" spans="1:14" ht="24.75" customHeight="1" x14ac:dyDescent="0.2">
      <c r="A104" s="43" t="s">
        <v>488</v>
      </c>
      <c r="B104" s="23" t="s">
        <v>464</v>
      </c>
      <c r="C104" s="5"/>
      <c r="D104" s="11" t="s">
        <v>18</v>
      </c>
      <c r="E104" s="83" t="s">
        <v>391</v>
      </c>
      <c r="F104" s="11" t="s">
        <v>14</v>
      </c>
      <c r="G104" s="11" t="s">
        <v>16</v>
      </c>
      <c r="H104" s="5" t="s">
        <v>46</v>
      </c>
      <c r="I104" s="54">
        <v>3180</v>
      </c>
      <c r="J104" s="81"/>
      <c r="K104" s="55"/>
      <c r="L104" s="132"/>
      <c r="M104" s="20"/>
      <c r="N104" s="136"/>
    </row>
    <row r="105" spans="1:14" ht="24.75" customHeight="1" x14ac:dyDescent="0.2">
      <c r="A105" s="43" t="s">
        <v>134</v>
      </c>
      <c r="B105" s="44" t="s">
        <v>135</v>
      </c>
      <c r="C105" s="5"/>
      <c r="D105" s="11" t="s">
        <v>18</v>
      </c>
      <c r="E105" s="11" t="s">
        <v>391</v>
      </c>
      <c r="F105" s="11" t="s">
        <v>14</v>
      </c>
      <c r="G105" s="11" t="s">
        <v>16</v>
      </c>
      <c r="H105" s="5" t="s">
        <v>46</v>
      </c>
      <c r="I105" s="55">
        <v>300000</v>
      </c>
      <c r="J105" s="81"/>
      <c r="K105" s="55"/>
      <c r="L105" s="132">
        <v>300000</v>
      </c>
      <c r="M105" s="141"/>
      <c r="N105" s="94"/>
    </row>
    <row r="106" spans="1:14" ht="24.75" customHeight="1" x14ac:dyDescent="0.2">
      <c r="A106" s="43" t="s">
        <v>137</v>
      </c>
      <c r="B106" s="44" t="s">
        <v>138</v>
      </c>
      <c r="C106" s="5"/>
      <c r="D106" s="11" t="s">
        <v>18</v>
      </c>
      <c r="E106" s="11" t="s">
        <v>391</v>
      </c>
      <c r="F106" s="11" t="s">
        <v>14</v>
      </c>
      <c r="G106" s="11" t="s">
        <v>144</v>
      </c>
      <c r="H106" s="5" t="s">
        <v>46</v>
      </c>
      <c r="I106" s="55">
        <v>200000</v>
      </c>
      <c r="J106" s="81"/>
      <c r="K106" s="55"/>
      <c r="L106" s="132">
        <v>200000</v>
      </c>
      <c r="M106" s="141"/>
      <c r="N106" s="94"/>
    </row>
    <row r="107" spans="1:14" ht="24.75" customHeight="1" x14ac:dyDescent="0.2">
      <c r="A107" s="43" t="s">
        <v>139</v>
      </c>
      <c r="B107" s="44" t="s">
        <v>141</v>
      </c>
      <c r="C107" s="5" t="s">
        <v>140</v>
      </c>
      <c r="D107" s="11"/>
      <c r="E107" s="11" t="s">
        <v>391</v>
      </c>
      <c r="F107" s="11"/>
      <c r="G107" s="11"/>
      <c r="H107" s="5"/>
      <c r="I107" s="55"/>
      <c r="J107" s="81"/>
      <c r="K107" s="55"/>
      <c r="L107" s="132">
        <f>I108+I109</f>
        <v>145080</v>
      </c>
      <c r="M107" s="81"/>
      <c r="N107" s="136"/>
    </row>
    <row r="108" spans="1:14" ht="24.75" customHeight="1" x14ac:dyDescent="0.2">
      <c r="A108" s="43" t="s">
        <v>142</v>
      </c>
      <c r="B108" s="23" t="s">
        <v>143</v>
      </c>
      <c r="C108" s="5"/>
      <c r="D108" s="11" t="s">
        <v>18</v>
      </c>
      <c r="E108" s="11" t="s">
        <v>391</v>
      </c>
      <c r="F108" s="11" t="s">
        <v>14</v>
      </c>
      <c r="G108" s="11" t="s">
        <v>144</v>
      </c>
      <c r="H108" s="5" t="s">
        <v>145</v>
      </c>
      <c r="I108" s="54">
        <v>145080</v>
      </c>
      <c r="J108" s="81"/>
      <c r="K108" s="55"/>
      <c r="L108" s="131"/>
      <c r="M108" s="20"/>
      <c r="N108" s="136"/>
    </row>
    <row r="109" spans="1:14" ht="24.75" customHeight="1" x14ac:dyDescent="0.2">
      <c r="A109" s="43" t="s">
        <v>146</v>
      </c>
      <c r="B109" s="23" t="s">
        <v>147</v>
      </c>
      <c r="C109" s="5"/>
      <c r="D109" s="11" t="s">
        <v>18</v>
      </c>
      <c r="E109" s="11" t="s">
        <v>391</v>
      </c>
      <c r="F109" s="11" t="s">
        <v>14</v>
      </c>
      <c r="G109" s="11" t="s">
        <v>16</v>
      </c>
      <c r="H109" s="5" t="s">
        <v>148</v>
      </c>
      <c r="I109" s="54">
        <v>0</v>
      </c>
      <c r="J109" s="81"/>
      <c r="K109" s="55"/>
      <c r="L109" s="131"/>
      <c r="M109" s="20"/>
      <c r="N109" s="136"/>
    </row>
    <row r="110" spans="1:14" ht="24.75" customHeight="1" x14ac:dyDescent="0.2">
      <c r="A110" s="43" t="s">
        <v>149</v>
      </c>
      <c r="B110" s="44" t="s">
        <v>150</v>
      </c>
      <c r="C110" s="5"/>
      <c r="D110" s="11" t="s">
        <v>18</v>
      </c>
      <c r="E110" s="11" t="s">
        <v>391</v>
      </c>
      <c r="F110" s="11" t="s">
        <v>14</v>
      </c>
      <c r="G110" s="11" t="s">
        <v>144</v>
      </c>
      <c r="H110" s="5" t="s">
        <v>151</v>
      </c>
      <c r="I110" s="54">
        <v>46410</v>
      </c>
      <c r="J110" s="81"/>
      <c r="K110" s="55"/>
      <c r="L110" s="132">
        <f>I111+I110</f>
        <v>46410</v>
      </c>
      <c r="M110" s="142"/>
      <c r="N110" s="136"/>
    </row>
    <row r="111" spans="1:14" ht="24.75" customHeight="1" x14ac:dyDescent="0.2">
      <c r="A111" s="43" t="s">
        <v>152</v>
      </c>
      <c r="B111" s="44" t="s">
        <v>153</v>
      </c>
      <c r="C111" s="5" t="s">
        <v>140</v>
      </c>
      <c r="D111" s="11" t="s">
        <v>18</v>
      </c>
      <c r="E111" s="11" t="s">
        <v>391</v>
      </c>
      <c r="F111" s="11" t="s">
        <v>14</v>
      </c>
      <c r="G111" s="11" t="s">
        <v>16</v>
      </c>
      <c r="H111" s="5" t="s">
        <v>154</v>
      </c>
      <c r="I111" s="54">
        <v>0</v>
      </c>
      <c r="J111" s="81"/>
      <c r="K111" s="55"/>
      <c r="L111" s="132"/>
      <c r="M111" s="20"/>
      <c r="N111" s="94"/>
    </row>
    <row r="112" spans="1:14" ht="31.5" customHeight="1" x14ac:dyDescent="0.2">
      <c r="A112" s="43" t="s">
        <v>155</v>
      </c>
      <c r="B112" s="44" t="s">
        <v>156</v>
      </c>
      <c r="C112" s="5" t="s">
        <v>523</v>
      </c>
      <c r="D112" s="11"/>
      <c r="E112" s="11" t="s">
        <v>391</v>
      </c>
      <c r="F112" s="11"/>
      <c r="G112" s="11"/>
      <c r="H112" s="5"/>
      <c r="I112" s="55"/>
      <c r="J112" s="81"/>
      <c r="K112" s="55"/>
      <c r="L112" s="132">
        <f>I113+I114+I115</f>
        <v>9750</v>
      </c>
      <c r="M112" s="81"/>
      <c r="N112" s="136"/>
    </row>
    <row r="113" spans="1:14" ht="24.75" customHeight="1" x14ac:dyDescent="0.2">
      <c r="A113" s="43" t="s">
        <v>160</v>
      </c>
      <c r="B113" s="23" t="s">
        <v>157</v>
      </c>
      <c r="C113" s="5"/>
      <c r="D113" s="11" t="s">
        <v>18</v>
      </c>
      <c r="E113" s="11" t="s">
        <v>391</v>
      </c>
      <c r="F113" s="11" t="s">
        <v>14</v>
      </c>
      <c r="G113" s="11" t="s">
        <v>19</v>
      </c>
      <c r="H113" s="5" t="s">
        <v>158</v>
      </c>
      <c r="I113" s="54">
        <v>3500</v>
      </c>
      <c r="J113" s="81"/>
      <c r="K113" s="55"/>
      <c r="L113" s="131"/>
      <c r="M113" s="20"/>
      <c r="N113" s="136"/>
    </row>
    <row r="114" spans="1:14" ht="24.75" customHeight="1" x14ac:dyDescent="0.2">
      <c r="A114" s="43" t="s">
        <v>161</v>
      </c>
      <c r="B114" s="23" t="s">
        <v>102</v>
      </c>
      <c r="C114" s="5"/>
      <c r="D114" s="11" t="s">
        <v>18</v>
      </c>
      <c r="E114" s="11" t="s">
        <v>391</v>
      </c>
      <c r="F114" s="11" t="s">
        <v>14</v>
      </c>
      <c r="G114" s="11" t="s">
        <v>22</v>
      </c>
      <c r="H114" s="5" t="s">
        <v>159</v>
      </c>
      <c r="I114" s="54">
        <v>0</v>
      </c>
      <c r="J114" s="81"/>
      <c r="K114" s="55"/>
      <c r="L114" s="131"/>
      <c r="M114" s="20"/>
      <c r="N114" s="136"/>
    </row>
    <row r="115" spans="1:14" ht="24.75" customHeight="1" x14ac:dyDescent="0.2">
      <c r="A115" s="43" t="s">
        <v>489</v>
      </c>
      <c r="B115" s="23" t="s">
        <v>475</v>
      </c>
      <c r="C115" s="5"/>
      <c r="D115" s="11" t="s">
        <v>18</v>
      </c>
      <c r="E115" s="83" t="s">
        <v>391</v>
      </c>
      <c r="F115" s="11" t="s">
        <v>14</v>
      </c>
      <c r="G115" s="11" t="s">
        <v>144</v>
      </c>
      <c r="H115" s="5" t="s">
        <v>46</v>
      </c>
      <c r="I115" s="54">
        <v>6250</v>
      </c>
      <c r="J115" s="81"/>
      <c r="K115" s="55"/>
      <c r="L115" s="131"/>
      <c r="M115" s="20"/>
      <c r="N115" s="136"/>
    </row>
    <row r="116" spans="1:14" ht="24.75" customHeight="1" x14ac:dyDescent="0.2">
      <c r="A116" s="43" t="s">
        <v>162</v>
      </c>
      <c r="B116" s="44" t="s">
        <v>163</v>
      </c>
      <c r="C116" s="5" t="s">
        <v>515</v>
      </c>
      <c r="D116" s="11"/>
      <c r="E116" s="11" t="s">
        <v>391</v>
      </c>
      <c r="F116" s="11"/>
      <c r="G116" s="11"/>
      <c r="H116" s="5"/>
      <c r="I116" s="55"/>
      <c r="J116" s="81"/>
      <c r="K116" s="55"/>
      <c r="L116" s="132">
        <f>I117+I118+I119+I120+I121</f>
        <v>212000</v>
      </c>
      <c r="M116" s="81"/>
      <c r="N116" s="136"/>
    </row>
    <row r="117" spans="1:14" ht="24.75" customHeight="1" x14ac:dyDescent="0.2">
      <c r="A117" s="43" t="s">
        <v>164</v>
      </c>
      <c r="B117" s="23" t="s">
        <v>165</v>
      </c>
      <c r="C117" s="5"/>
      <c r="D117" s="11" t="s">
        <v>18</v>
      </c>
      <c r="E117" s="11" t="s">
        <v>391</v>
      </c>
      <c r="F117" s="11" t="s">
        <v>14</v>
      </c>
      <c r="G117" s="11" t="s">
        <v>19</v>
      </c>
      <c r="H117" s="5" t="s">
        <v>166</v>
      </c>
      <c r="I117" s="54">
        <v>30000</v>
      </c>
      <c r="J117" s="81"/>
      <c r="K117" s="55"/>
      <c r="L117" s="131"/>
      <c r="M117" s="20"/>
      <c r="N117" s="136"/>
    </row>
    <row r="118" spans="1:14" ht="24.75" customHeight="1" x14ac:dyDescent="0.2">
      <c r="A118" s="43" t="s">
        <v>167</v>
      </c>
      <c r="B118" s="23" t="s">
        <v>168</v>
      </c>
      <c r="C118" s="5"/>
      <c r="D118" s="11" t="s">
        <v>18</v>
      </c>
      <c r="E118" s="11" t="s">
        <v>391</v>
      </c>
      <c r="F118" s="11" t="s">
        <v>14</v>
      </c>
      <c r="G118" s="11" t="s">
        <v>16</v>
      </c>
      <c r="H118" s="5" t="s">
        <v>170</v>
      </c>
      <c r="I118" s="54">
        <v>172000</v>
      </c>
      <c r="J118" s="81"/>
      <c r="K118" s="55"/>
      <c r="L118" s="131"/>
      <c r="M118" s="20"/>
      <c r="N118" s="136"/>
    </row>
    <row r="119" spans="1:14" ht="24.75" customHeight="1" x14ac:dyDescent="0.2">
      <c r="A119" s="43" t="s">
        <v>171</v>
      </c>
      <c r="B119" s="23" t="s">
        <v>172</v>
      </c>
      <c r="C119" s="5"/>
      <c r="D119" s="11" t="s">
        <v>18</v>
      </c>
      <c r="E119" s="11" t="s">
        <v>391</v>
      </c>
      <c r="F119" s="11" t="s">
        <v>14</v>
      </c>
      <c r="G119" s="11" t="s">
        <v>22</v>
      </c>
      <c r="H119" s="5" t="s">
        <v>173</v>
      </c>
      <c r="I119" s="54">
        <v>0</v>
      </c>
      <c r="J119" s="81"/>
      <c r="K119" s="55"/>
      <c r="L119" s="131"/>
      <c r="M119" s="20"/>
      <c r="N119" s="136"/>
    </row>
    <row r="120" spans="1:14" ht="24.75" customHeight="1" x14ac:dyDescent="0.2">
      <c r="A120" s="43" t="s">
        <v>558</v>
      </c>
      <c r="B120" s="23" t="s">
        <v>535</v>
      </c>
      <c r="C120" s="5"/>
      <c r="D120" s="11" t="s">
        <v>18</v>
      </c>
      <c r="E120" s="11" t="s">
        <v>391</v>
      </c>
      <c r="F120" s="11" t="s">
        <v>14</v>
      </c>
      <c r="G120" s="11" t="s">
        <v>16</v>
      </c>
      <c r="H120" s="5"/>
      <c r="I120" s="54">
        <v>5000</v>
      </c>
      <c r="J120" s="81"/>
      <c r="K120" s="55"/>
      <c r="L120" s="131"/>
      <c r="M120" s="20"/>
      <c r="N120" s="136"/>
    </row>
    <row r="121" spans="1:14" ht="24.75" customHeight="1" x14ac:dyDescent="0.2">
      <c r="A121" s="43" t="s">
        <v>560</v>
      </c>
      <c r="B121" s="23" t="s">
        <v>536</v>
      </c>
      <c r="C121" s="5"/>
      <c r="D121" s="11" t="s">
        <v>18</v>
      </c>
      <c r="E121" s="11" t="s">
        <v>391</v>
      </c>
      <c r="F121" s="11" t="s">
        <v>14</v>
      </c>
      <c r="G121" s="11" t="s">
        <v>16</v>
      </c>
      <c r="H121" s="5"/>
      <c r="I121" s="54">
        <v>5000</v>
      </c>
      <c r="J121" s="81"/>
      <c r="K121" s="55"/>
      <c r="L121" s="131"/>
      <c r="M121" s="20"/>
      <c r="N121" s="136"/>
    </row>
    <row r="122" spans="1:14" ht="24.75" customHeight="1" x14ac:dyDescent="0.2">
      <c r="A122" s="43" t="s">
        <v>174</v>
      </c>
      <c r="B122" s="44" t="s">
        <v>175</v>
      </c>
      <c r="C122" s="5" t="s">
        <v>520</v>
      </c>
      <c r="D122" s="11" t="s">
        <v>18</v>
      </c>
      <c r="E122" s="11" t="s">
        <v>391</v>
      </c>
      <c r="F122" s="11" t="s">
        <v>14</v>
      </c>
      <c r="G122" s="11" t="s">
        <v>22</v>
      </c>
      <c r="H122" s="5" t="s">
        <v>176</v>
      </c>
      <c r="I122" s="55">
        <v>20000</v>
      </c>
      <c r="J122" s="81"/>
      <c r="K122" s="55"/>
      <c r="L122" s="132">
        <f>I122+I124+I123</f>
        <v>28750</v>
      </c>
      <c r="M122" s="142"/>
      <c r="N122" s="136"/>
    </row>
    <row r="123" spans="1:14" ht="24.75" customHeight="1" x14ac:dyDescent="0.2">
      <c r="A123" s="43" t="s">
        <v>490</v>
      </c>
      <c r="B123" s="23" t="s">
        <v>475</v>
      </c>
      <c r="C123" s="5"/>
      <c r="D123" s="11" t="s">
        <v>18</v>
      </c>
      <c r="E123" s="83" t="s">
        <v>391</v>
      </c>
      <c r="F123" s="11" t="s">
        <v>14</v>
      </c>
      <c r="G123" s="11" t="s">
        <v>144</v>
      </c>
      <c r="H123" s="5" t="s">
        <v>46</v>
      </c>
      <c r="I123" s="54">
        <v>3750</v>
      </c>
      <c r="J123" s="81"/>
      <c r="K123" s="55"/>
      <c r="L123" s="132"/>
      <c r="M123" s="20"/>
      <c r="N123" s="136"/>
    </row>
    <row r="124" spans="1:14" ht="24.75" customHeight="1" x14ac:dyDescent="0.2">
      <c r="A124" s="43" t="s">
        <v>554</v>
      </c>
      <c r="B124" s="23" t="s">
        <v>534</v>
      </c>
      <c r="C124" s="5"/>
      <c r="D124" s="11" t="s">
        <v>18</v>
      </c>
      <c r="E124" s="11" t="s">
        <v>391</v>
      </c>
      <c r="F124" s="11" t="s">
        <v>14</v>
      </c>
      <c r="G124" s="11" t="s">
        <v>16</v>
      </c>
      <c r="H124" s="5"/>
      <c r="I124" s="54">
        <v>5000</v>
      </c>
      <c r="J124" s="81"/>
      <c r="K124" s="55"/>
      <c r="L124" s="132"/>
      <c r="M124" s="20"/>
      <c r="N124" s="136"/>
    </row>
    <row r="125" spans="1:14" ht="24.75" customHeight="1" x14ac:dyDescent="0.2">
      <c r="A125" s="43"/>
      <c r="B125" s="23"/>
      <c r="C125" s="5"/>
      <c r="D125" s="11"/>
      <c r="E125" s="11"/>
      <c r="F125" s="11"/>
      <c r="G125" s="11"/>
      <c r="H125" s="5"/>
      <c r="I125" s="54"/>
      <c r="J125" s="81"/>
      <c r="K125" s="55"/>
      <c r="L125" s="132"/>
      <c r="M125" s="20"/>
      <c r="N125" s="136"/>
    </row>
    <row r="126" spans="1:14" ht="24.75" customHeight="1" x14ac:dyDescent="0.2">
      <c r="A126" s="43" t="s">
        <v>177</v>
      </c>
      <c r="B126" s="44" t="s">
        <v>135</v>
      </c>
      <c r="C126" s="5"/>
      <c r="D126" s="11" t="s">
        <v>18</v>
      </c>
      <c r="E126" s="11" t="s">
        <v>391</v>
      </c>
      <c r="F126" s="11" t="s">
        <v>14</v>
      </c>
      <c r="G126" s="11" t="s">
        <v>16</v>
      </c>
      <c r="H126" s="5" t="s">
        <v>46</v>
      </c>
      <c r="I126" s="55">
        <v>0</v>
      </c>
      <c r="J126" s="81"/>
      <c r="K126" s="55"/>
      <c r="L126" s="132">
        <v>0</v>
      </c>
      <c r="M126" s="142"/>
      <c r="N126" s="136"/>
    </row>
    <row r="127" spans="1:14" ht="24.75" customHeight="1" x14ac:dyDescent="0.2">
      <c r="A127" s="43" t="s">
        <v>178</v>
      </c>
      <c r="B127" s="44" t="s">
        <v>179</v>
      </c>
      <c r="C127" s="5" t="s">
        <v>515</v>
      </c>
      <c r="D127" s="11" t="s">
        <v>18</v>
      </c>
      <c r="E127" s="11" t="s">
        <v>391</v>
      </c>
      <c r="F127" s="11" t="s">
        <v>14</v>
      </c>
      <c r="G127" s="11" t="s">
        <v>19</v>
      </c>
      <c r="H127" s="5" t="s">
        <v>181</v>
      </c>
      <c r="I127" s="55">
        <v>8000</v>
      </c>
      <c r="J127" s="81"/>
      <c r="K127" s="55"/>
      <c r="L127" s="132">
        <v>8000</v>
      </c>
      <c r="M127" s="142"/>
      <c r="N127" s="136"/>
    </row>
    <row r="128" spans="1:14" ht="24.75" customHeight="1" x14ac:dyDescent="0.2">
      <c r="A128" s="43" t="s">
        <v>182</v>
      </c>
      <c r="B128" s="44" t="s">
        <v>183</v>
      </c>
      <c r="C128" s="5" t="s">
        <v>515</v>
      </c>
      <c r="D128" s="11" t="s">
        <v>18</v>
      </c>
      <c r="E128" s="11" t="s">
        <v>391</v>
      </c>
      <c r="F128" s="11" t="s">
        <v>14</v>
      </c>
      <c r="G128" s="11" t="s">
        <v>22</v>
      </c>
      <c r="H128" s="5" t="s">
        <v>184</v>
      </c>
      <c r="I128" s="55">
        <v>65000</v>
      </c>
      <c r="J128" s="81"/>
      <c r="K128" s="55"/>
      <c r="L128" s="132">
        <f>I128+I129+I130</f>
        <v>74250</v>
      </c>
      <c r="M128" s="142"/>
      <c r="N128" s="136"/>
    </row>
    <row r="129" spans="1:14" ht="24.75" customHeight="1" x14ac:dyDescent="0.2">
      <c r="A129" s="43" t="s">
        <v>491</v>
      </c>
      <c r="B129" s="23" t="s">
        <v>475</v>
      </c>
      <c r="C129" s="5"/>
      <c r="D129" s="11" t="s">
        <v>18</v>
      </c>
      <c r="E129" s="83" t="s">
        <v>391</v>
      </c>
      <c r="F129" s="11" t="s">
        <v>14</v>
      </c>
      <c r="G129" s="11" t="s">
        <v>144</v>
      </c>
      <c r="H129" s="5" t="s">
        <v>46</v>
      </c>
      <c r="I129" s="54">
        <v>6750</v>
      </c>
      <c r="J129" s="81"/>
      <c r="K129" s="55"/>
      <c r="L129" s="132"/>
      <c r="M129" s="20"/>
      <c r="N129" s="136"/>
    </row>
    <row r="130" spans="1:14" ht="24.75" customHeight="1" x14ac:dyDescent="0.2">
      <c r="A130" s="43" t="s">
        <v>561</v>
      </c>
      <c r="B130" s="23" t="s">
        <v>534</v>
      </c>
      <c r="C130" s="5"/>
      <c r="D130" s="11" t="s">
        <v>18</v>
      </c>
      <c r="E130" s="11" t="s">
        <v>391</v>
      </c>
      <c r="F130" s="11" t="s">
        <v>14</v>
      </c>
      <c r="G130" s="11" t="s">
        <v>16</v>
      </c>
      <c r="H130" s="5"/>
      <c r="I130" s="54">
        <v>2500</v>
      </c>
      <c r="J130" s="81"/>
      <c r="K130" s="55"/>
      <c r="L130" s="132"/>
      <c r="M130" s="20"/>
      <c r="N130" s="136"/>
    </row>
    <row r="131" spans="1:14" ht="24.75" customHeight="1" x14ac:dyDescent="0.2">
      <c r="A131" s="43" t="s">
        <v>185</v>
      </c>
      <c r="B131" s="44" t="s">
        <v>186</v>
      </c>
      <c r="C131" s="5" t="s">
        <v>518</v>
      </c>
      <c r="D131" s="11"/>
      <c r="E131" s="11" t="s">
        <v>391</v>
      </c>
      <c r="F131" s="11"/>
      <c r="G131" s="11"/>
      <c r="H131" s="5"/>
      <c r="I131" s="55"/>
      <c r="J131" s="81"/>
      <c r="K131" s="55"/>
      <c r="L131" s="132">
        <f>I132+I133+I134+I135+I136</f>
        <v>72750</v>
      </c>
      <c r="M131" s="81"/>
      <c r="N131" s="136"/>
    </row>
    <row r="132" spans="1:14" ht="24.75" customHeight="1" x14ac:dyDescent="0.2">
      <c r="A132" s="43" t="s">
        <v>187</v>
      </c>
      <c r="B132" s="23" t="s">
        <v>445</v>
      </c>
      <c r="C132" s="5"/>
      <c r="D132" s="11" t="s">
        <v>18</v>
      </c>
      <c r="E132" s="11" t="s">
        <v>391</v>
      </c>
      <c r="F132" s="11" t="s">
        <v>14</v>
      </c>
      <c r="G132" s="11" t="s">
        <v>16</v>
      </c>
      <c r="H132" s="5"/>
      <c r="I132" s="54">
        <v>9000</v>
      </c>
      <c r="J132" s="81"/>
      <c r="K132" s="55"/>
      <c r="L132" s="131"/>
      <c r="M132" s="142"/>
      <c r="N132" s="136"/>
    </row>
    <row r="133" spans="1:14" ht="24.75" customHeight="1" x14ac:dyDescent="0.2">
      <c r="A133" s="43" t="s">
        <v>188</v>
      </c>
      <c r="B133" s="23" t="s">
        <v>189</v>
      </c>
      <c r="C133" s="5"/>
      <c r="D133" s="11" t="s">
        <v>18</v>
      </c>
      <c r="E133" s="11" t="s">
        <v>391</v>
      </c>
      <c r="F133" s="11" t="s">
        <v>14</v>
      </c>
      <c r="G133" s="11" t="s">
        <v>22</v>
      </c>
      <c r="H133" s="5" t="s">
        <v>190</v>
      </c>
      <c r="I133" s="54">
        <v>5000</v>
      </c>
      <c r="J133" s="81"/>
      <c r="K133" s="55"/>
      <c r="L133" s="131"/>
      <c r="M133" s="142"/>
      <c r="N133" s="136"/>
    </row>
    <row r="134" spans="1:14" ht="24.75" customHeight="1" x14ac:dyDescent="0.2">
      <c r="A134" s="43" t="s">
        <v>191</v>
      </c>
      <c r="B134" s="23" t="s">
        <v>192</v>
      </c>
      <c r="C134" s="5"/>
      <c r="D134" s="11" t="s">
        <v>18</v>
      </c>
      <c r="E134" s="11" t="s">
        <v>391</v>
      </c>
      <c r="F134" s="11" t="s">
        <v>14</v>
      </c>
      <c r="G134" s="11" t="s">
        <v>19</v>
      </c>
      <c r="H134" s="5" t="s">
        <v>193</v>
      </c>
      <c r="I134" s="54">
        <v>27000</v>
      </c>
      <c r="J134" s="81"/>
      <c r="K134" s="55"/>
      <c r="L134" s="131"/>
      <c r="M134" s="142"/>
      <c r="N134" s="136"/>
    </row>
    <row r="135" spans="1:14" ht="24.75" customHeight="1" x14ac:dyDescent="0.2">
      <c r="A135" s="43" t="s">
        <v>492</v>
      </c>
      <c r="B135" s="23" t="s">
        <v>475</v>
      </c>
      <c r="C135" s="5"/>
      <c r="D135" s="11" t="s">
        <v>18</v>
      </c>
      <c r="E135" s="83" t="s">
        <v>391</v>
      </c>
      <c r="F135" s="11" t="s">
        <v>14</v>
      </c>
      <c r="G135" s="11" t="s">
        <v>144</v>
      </c>
      <c r="H135" s="5" t="s">
        <v>46</v>
      </c>
      <c r="I135" s="54">
        <v>6750</v>
      </c>
      <c r="J135" s="81"/>
      <c r="K135" s="55"/>
      <c r="L135" s="131"/>
      <c r="M135" s="142"/>
      <c r="N135" s="136"/>
    </row>
    <row r="136" spans="1:14" ht="24.75" customHeight="1" x14ac:dyDescent="0.2">
      <c r="A136" s="43" t="s">
        <v>553</v>
      </c>
      <c r="B136" s="23" t="s">
        <v>537</v>
      </c>
      <c r="C136" s="5"/>
      <c r="D136" s="11" t="s">
        <v>18</v>
      </c>
      <c r="E136" s="83" t="s">
        <v>391</v>
      </c>
      <c r="F136" s="11" t="s">
        <v>14</v>
      </c>
      <c r="G136" s="11" t="s">
        <v>233</v>
      </c>
      <c r="H136" s="5"/>
      <c r="I136" s="54">
        <v>25000</v>
      </c>
      <c r="J136" s="81"/>
      <c r="K136" s="55"/>
      <c r="L136" s="131"/>
      <c r="M136" s="142"/>
      <c r="N136" s="136"/>
    </row>
    <row r="137" spans="1:14" ht="59.25" customHeight="1" x14ac:dyDescent="0.2">
      <c r="A137" s="43" t="s">
        <v>194</v>
      </c>
      <c r="B137" s="44" t="s">
        <v>195</v>
      </c>
      <c r="C137" s="5" t="s">
        <v>525</v>
      </c>
      <c r="D137" s="11" t="s">
        <v>18</v>
      </c>
      <c r="E137" s="11" t="s">
        <v>391</v>
      </c>
      <c r="F137" s="11" t="s">
        <v>14</v>
      </c>
      <c r="G137" s="11" t="s">
        <v>16</v>
      </c>
      <c r="H137" s="5" t="s">
        <v>196</v>
      </c>
      <c r="I137" s="55">
        <v>1425000</v>
      </c>
      <c r="J137" s="81"/>
      <c r="K137" s="55"/>
      <c r="L137" s="132">
        <v>1425000</v>
      </c>
      <c r="M137" s="142"/>
      <c r="N137" s="136"/>
    </row>
    <row r="138" spans="1:14" ht="23.25" customHeight="1" x14ac:dyDescent="0.2">
      <c r="A138" s="43" t="s">
        <v>550</v>
      </c>
      <c r="B138" s="44" t="s">
        <v>464</v>
      </c>
      <c r="C138" s="5"/>
      <c r="D138" s="11" t="s">
        <v>18</v>
      </c>
      <c r="E138" s="11" t="s">
        <v>391</v>
      </c>
      <c r="F138" s="11" t="s">
        <v>14</v>
      </c>
      <c r="G138" s="11" t="s">
        <v>16</v>
      </c>
      <c r="H138" s="5"/>
      <c r="I138" s="55">
        <v>222600</v>
      </c>
      <c r="J138" s="81"/>
      <c r="K138" s="55"/>
      <c r="L138" s="132">
        <v>222600</v>
      </c>
      <c r="M138" s="142"/>
      <c r="N138" s="136"/>
    </row>
    <row r="139" spans="1:14" ht="23.25" customHeight="1" x14ac:dyDescent="0.2">
      <c r="A139" s="43" t="s">
        <v>551</v>
      </c>
      <c r="B139" s="44" t="s">
        <v>538</v>
      </c>
      <c r="C139" s="5"/>
      <c r="D139" s="11" t="s">
        <v>18</v>
      </c>
      <c r="E139" s="11" t="s">
        <v>391</v>
      </c>
      <c r="F139" s="11" t="s">
        <v>14</v>
      </c>
      <c r="G139" s="11" t="s">
        <v>233</v>
      </c>
      <c r="H139" s="5"/>
      <c r="I139" s="55">
        <v>45000</v>
      </c>
      <c r="J139" s="81"/>
      <c r="K139" s="55"/>
      <c r="L139" s="132">
        <v>45000</v>
      </c>
      <c r="M139" s="142"/>
      <c r="N139" s="136"/>
    </row>
    <row r="140" spans="1:14" ht="23.25" customHeight="1" x14ac:dyDescent="0.2">
      <c r="A140" s="43" t="s">
        <v>552</v>
      </c>
      <c r="B140" s="44" t="s">
        <v>539</v>
      </c>
      <c r="C140" s="5"/>
      <c r="D140" s="11" t="s">
        <v>18</v>
      </c>
      <c r="E140" s="11" t="s">
        <v>391</v>
      </c>
      <c r="F140" s="11" t="s">
        <v>14</v>
      </c>
      <c r="G140" s="11" t="s">
        <v>22</v>
      </c>
      <c r="H140" s="5"/>
      <c r="I140" s="55">
        <v>10000</v>
      </c>
      <c r="J140" s="81"/>
      <c r="K140" s="55"/>
      <c r="L140" s="132">
        <v>10000</v>
      </c>
      <c r="M140" s="142"/>
      <c r="N140" s="136"/>
    </row>
    <row r="141" spans="1:14" ht="24.75" customHeight="1" x14ac:dyDescent="0.2">
      <c r="A141" s="43" t="s">
        <v>197</v>
      </c>
      <c r="B141" s="44" t="s">
        <v>198</v>
      </c>
      <c r="C141" s="5" t="s">
        <v>515</v>
      </c>
      <c r="D141" s="11" t="s">
        <v>18</v>
      </c>
      <c r="E141" s="11" t="s">
        <v>391</v>
      </c>
      <c r="F141" s="11" t="s">
        <v>14</v>
      </c>
      <c r="G141" s="11" t="s">
        <v>19</v>
      </c>
      <c r="H141" s="5" t="s">
        <v>200</v>
      </c>
      <c r="I141" s="55">
        <v>17000</v>
      </c>
      <c r="J141" s="81"/>
      <c r="K141" s="55"/>
      <c r="L141" s="132">
        <f>I141+I142</f>
        <v>20750</v>
      </c>
      <c r="M141" s="20"/>
      <c r="N141" s="136"/>
    </row>
    <row r="142" spans="1:14" ht="24.75" customHeight="1" x14ac:dyDescent="0.2">
      <c r="A142" s="43" t="s">
        <v>493</v>
      </c>
      <c r="B142" s="23" t="s">
        <v>475</v>
      </c>
      <c r="C142" s="5"/>
      <c r="D142" s="11" t="s">
        <v>18</v>
      </c>
      <c r="E142" s="83" t="s">
        <v>391</v>
      </c>
      <c r="F142" s="11" t="s">
        <v>14</v>
      </c>
      <c r="G142" s="11" t="s">
        <v>144</v>
      </c>
      <c r="H142" s="5" t="s">
        <v>46</v>
      </c>
      <c r="I142" s="54">
        <v>3750</v>
      </c>
      <c r="J142" s="81"/>
      <c r="K142" s="55"/>
      <c r="L142" s="132"/>
      <c r="M142" s="20"/>
      <c r="N142" s="136"/>
    </row>
    <row r="143" spans="1:14" ht="24.75" customHeight="1" x14ac:dyDescent="0.2">
      <c r="A143" s="43" t="s">
        <v>201</v>
      </c>
      <c r="B143" s="44" t="s">
        <v>202</v>
      </c>
      <c r="C143" s="5"/>
      <c r="D143" s="11" t="s">
        <v>18</v>
      </c>
      <c r="E143" s="11" t="s">
        <v>391</v>
      </c>
      <c r="F143" s="11" t="s">
        <v>14</v>
      </c>
      <c r="G143" s="11" t="s">
        <v>19</v>
      </c>
      <c r="H143" s="5" t="s">
        <v>203</v>
      </c>
      <c r="I143" s="55">
        <v>50000</v>
      </c>
      <c r="J143" s="81"/>
      <c r="K143" s="55"/>
      <c r="L143" s="132">
        <v>50000</v>
      </c>
      <c r="M143" s="142"/>
      <c r="N143" s="136"/>
    </row>
    <row r="144" spans="1:14" ht="33" customHeight="1" x14ac:dyDescent="0.2">
      <c r="A144" s="43" t="s">
        <v>204</v>
      </c>
      <c r="B144" s="44" t="s">
        <v>205</v>
      </c>
      <c r="C144" s="5" t="s">
        <v>523</v>
      </c>
      <c r="D144" s="11" t="s">
        <v>18</v>
      </c>
      <c r="E144" s="11" t="s">
        <v>391</v>
      </c>
      <c r="F144" s="11" t="s">
        <v>14</v>
      </c>
      <c r="G144" s="11" t="s">
        <v>19</v>
      </c>
      <c r="H144" s="5" t="s">
        <v>206</v>
      </c>
      <c r="I144" s="55">
        <v>3000</v>
      </c>
      <c r="J144" s="81"/>
      <c r="K144" s="55"/>
      <c r="L144" s="132">
        <v>3000</v>
      </c>
      <c r="M144" s="142"/>
      <c r="N144" s="136"/>
    </row>
    <row r="145" spans="1:16" ht="24.75" customHeight="1" x14ac:dyDescent="0.2">
      <c r="A145" s="43" t="s">
        <v>207</v>
      </c>
      <c r="B145" s="44" t="s">
        <v>494</v>
      </c>
      <c r="C145" s="5"/>
      <c r="D145" s="11" t="s">
        <v>18</v>
      </c>
      <c r="E145" s="11" t="s">
        <v>391</v>
      </c>
      <c r="F145" s="11" t="s">
        <v>14</v>
      </c>
      <c r="G145" s="11" t="s">
        <v>16</v>
      </c>
      <c r="H145" s="5"/>
      <c r="I145" s="55">
        <v>25000</v>
      </c>
      <c r="J145" s="81"/>
      <c r="K145" s="55"/>
      <c r="L145" s="132">
        <v>25000</v>
      </c>
      <c r="M145" s="142"/>
      <c r="N145" s="136"/>
    </row>
    <row r="146" spans="1:16" ht="24.75" customHeight="1" x14ac:dyDescent="0.2">
      <c r="A146" s="43" t="s">
        <v>355</v>
      </c>
      <c r="B146" s="23" t="s">
        <v>495</v>
      </c>
      <c r="C146" s="5"/>
      <c r="D146" s="11" t="s">
        <v>18</v>
      </c>
      <c r="E146" s="83" t="s">
        <v>391</v>
      </c>
      <c r="F146" s="11" t="s">
        <v>14</v>
      </c>
      <c r="G146" s="11" t="s">
        <v>144</v>
      </c>
      <c r="H146" s="5" t="s">
        <v>46</v>
      </c>
      <c r="I146" s="54">
        <v>240780</v>
      </c>
      <c r="J146" s="81"/>
      <c r="K146" s="55"/>
      <c r="L146" s="132">
        <v>240780</v>
      </c>
      <c r="M146" s="142"/>
      <c r="N146" s="136"/>
    </row>
    <row r="147" spans="1:16" ht="24.75" customHeight="1" x14ac:dyDescent="0.2">
      <c r="A147" s="43" t="s">
        <v>562</v>
      </c>
      <c r="B147" s="23" t="s">
        <v>571</v>
      </c>
      <c r="C147" s="5"/>
      <c r="D147" s="11" t="s">
        <v>18</v>
      </c>
      <c r="E147" s="83" t="s">
        <v>391</v>
      </c>
      <c r="F147" s="11" t="s">
        <v>14</v>
      </c>
      <c r="G147" s="11" t="s">
        <v>16</v>
      </c>
      <c r="H147" s="5" t="s">
        <v>46</v>
      </c>
      <c r="I147" s="54">
        <v>150000</v>
      </c>
      <c r="J147" s="81"/>
      <c r="K147" s="55"/>
      <c r="L147" s="132">
        <v>150000</v>
      </c>
      <c r="M147" s="142"/>
      <c r="N147" s="136"/>
    </row>
    <row r="148" spans="1:16" ht="24.75" customHeight="1" x14ac:dyDescent="0.2">
      <c r="A148" s="88"/>
      <c r="B148" s="90"/>
      <c r="C148" s="91"/>
      <c r="D148" s="92"/>
      <c r="E148" s="92"/>
      <c r="F148" s="92"/>
      <c r="G148" s="92"/>
      <c r="H148" s="91"/>
      <c r="I148" s="55">
        <f>SUM(I12:I147)</f>
        <v>6551400</v>
      </c>
      <c r="J148" s="81"/>
      <c r="K148" s="55"/>
      <c r="L148" s="55">
        <f>SUM(L12:L147)</f>
        <v>6551400</v>
      </c>
      <c r="M148" s="139"/>
      <c r="N148" s="136"/>
      <c r="O148" t="s">
        <v>509</v>
      </c>
      <c r="P148">
        <v>83800</v>
      </c>
    </row>
    <row r="149" spans="1:16" ht="24.75" customHeight="1" x14ac:dyDescent="0.2">
      <c r="A149" s="174" t="s">
        <v>381</v>
      </c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20"/>
      <c r="N149" s="136"/>
    </row>
    <row r="150" spans="1:16" s="69" customFormat="1" ht="73.900000000000006" customHeight="1" x14ac:dyDescent="0.2">
      <c r="A150" s="43" t="s">
        <v>207</v>
      </c>
      <c r="B150" s="44"/>
      <c r="C150" s="5"/>
      <c r="D150" s="11"/>
      <c r="E150" s="11" t="s">
        <v>378</v>
      </c>
      <c r="F150" s="11"/>
      <c r="G150" s="11"/>
      <c r="H150" s="5"/>
      <c r="I150" s="55"/>
      <c r="J150" s="81"/>
      <c r="K150" s="144"/>
      <c r="L150" s="133">
        <f>SUM(I152:I172)</f>
        <v>18076669</v>
      </c>
      <c r="M150" s="20"/>
      <c r="N150" s="143"/>
    </row>
    <row r="151" spans="1:16" s="69" customFormat="1" ht="21.6" customHeight="1" x14ac:dyDescent="0.2">
      <c r="A151" s="43"/>
      <c r="B151" s="44"/>
      <c r="C151" s="5"/>
      <c r="D151" s="11"/>
      <c r="E151" s="11"/>
      <c r="F151" s="11"/>
      <c r="G151" s="11"/>
      <c r="H151" s="5"/>
      <c r="I151" s="55"/>
      <c r="J151" s="81"/>
      <c r="K151" s="81"/>
      <c r="L151" s="133"/>
      <c r="M151" s="143"/>
      <c r="N151" s="143"/>
    </row>
    <row r="152" spans="1:16" ht="24.75" customHeight="1" x14ac:dyDescent="0.2">
      <c r="A152" s="43" t="s">
        <v>209</v>
      </c>
      <c r="B152" s="23" t="s">
        <v>210</v>
      </c>
      <c r="C152" s="5" t="s">
        <v>211</v>
      </c>
      <c r="D152" s="11" t="s">
        <v>18</v>
      </c>
      <c r="E152" s="11" t="s">
        <v>378</v>
      </c>
      <c r="F152" s="11" t="s">
        <v>212</v>
      </c>
      <c r="G152" s="11" t="s">
        <v>213</v>
      </c>
      <c r="H152" s="5">
        <v>36.75</v>
      </c>
      <c r="I152" s="54">
        <v>9007631</v>
      </c>
      <c r="J152" s="81"/>
      <c r="K152" s="55"/>
      <c r="L152" s="134"/>
      <c r="M152" s="20"/>
      <c r="N152" s="136"/>
    </row>
    <row r="153" spans="1:16" ht="24.75" customHeight="1" x14ac:dyDescent="0.2">
      <c r="A153" s="43" t="s">
        <v>502</v>
      </c>
      <c r="B153" s="23" t="s">
        <v>503</v>
      </c>
      <c r="C153" s="5" t="s">
        <v>211</v>
      </c>
      <c r="D153" s="11" t="s">
        <v>18</v>
      </c>
      <c r="E153" s="11" t="s">
        <v>378</v>
      </c>
      <c r="F153" s="11" t="s">
        <v>212</v>
      </c>
      <c r="G153" s="11" t="s">
        <v>504</v>
      </c>
      <c r="H153" s="5">
        <v>6</v>
      </c>
      <c r="I153" s="54">
        <v>467221</v>
      </c>
      <c r="J153" s="81"/>
      <c r="K153" s="55"/>
      <c r="L153" s="134"/>
      <c r="M153" s="20"/>
      <c r="N153" s="136"/>
    </row>
    <row r="154" spans="1:16" ht="24.75" customHeight="1" x14ac:dyDescent="0.2">
      <c r="A154" s="43" t="s">
        <v>215</v>
      </c>
      <c r="B154" s="23" t="s">
        <v>216</v>
      </c>
      <c r="C154" s="5" t="s">
        <v>217</v>
      </c>
      <c r="D154" s="11" t="s">
        <v>18</v>
      </c>
      <c r="E154" s="11" t="s">
        <v>378</v>
      </c>
      <c r="F154" s="11" t="s">
        <v>212</v>
      </c>
      <c r="G154" s="11" t="s">
        <v>218</v>
      </c>
      <c r="H154" s="5">
        <v>36.75</v>
      </c>
      <c r="I154" s="54">
        <v>2720312</v>
      </c>
      <c r="J154" s="81"/>
      <c r="K154" s="55"/>
      <c r="L154" s="134"/>
      <c r="M154" s="20"/>
      <c r="N154" s="136"/>
    </row>
    <row r="155" spans="1:16" ht="24.75" customHeight="1" x14ac:dyDescent="0.2">
      <c r="A155" s="43" t="s">
        <v>568</v>
      </c>
      <c r="B155" s="23" t="s">
        <v>216</v>
      </c>
      <c r="C155" s="5" t="s">
        <v>217</v>
      </c>
      <c r="D155" s="11" t="s">
        <v>18</v>
      </c>
      <c r="E155" s="11" t="s">
        <v>378</v>
      </c>
      <c r="F155" s="11" t="s">
        <v>212</v>
      </c>
      <c r="G155" s="11" t="s">
        <v>506</v>
      </c>
      <c r="H155" s="5"/>
      <c r="I155" s="54">
        <v>141099</v>
      </c>
      <c r="J155" s="81"/>
      <c r="K155" s="55"/>
      <c r="L155" s="134"/>
      <c r="M155" s="20"/>
      <c r="N155" s="136"/>
    </row>
    <row r="156" spans="1:16" ht="24.75" customHeight="1" x14ac:dyDescent="0.2">
      <c r="A156" s="43" t="s">
        <v>219</v>
      </c>
      <c r="B156" s="23" t="s">
        <v>220</v>
      </c>
      <c r="C156" s="5" t="s">
        <v>221</v>
      </c>
      <c r="D156" s="11" t="s">
        <v>18</v>
      </c>
      <c r="E156" s="11" t="s">
        <v>378</v>
      </c>
      <c r="F156" s="11" t="s">
        <v>14</v>
      </c>
      <c r="G156" s="11" t="s">
        <v>222</v>
      </c>
      <c r="H156" s="5" t="s">
        <v>368</v>
      </c>
      <c r="I156" s="54">
        <v>3000</v>
      </c>
      <c r="J156" s="81"/>
      <c r="K156" s="55"/>
      <c r="L156" s="134"/>
      <c r="M156" s="20"/>
      <c r="N156" s="136"/>
    </row>
    <row r="157" spans="1:16" ht="24.75" customHeight="1" x14ac:dyDescent="0.2">
      <c r="A157" s="43" t="s">
        <v>223</v>
      </c>
      <c r="B157" s="23" t="s">
        <v>224</v>
      </c>
      <c r="C157" s="5" t="s">
        <v>225</v>
      </c>
      <c r="D157" s="11" t="s">
        <v>18</v>
      </c>
      <c r="E157" s="11" t="s">
        <v>378</v>
      </c>
      <c r="F157" s="11" t="s">
        <v>14</v>
      </c>
      <c r="G157" s="11" t="s">
        <v>226</v>
      </c>
      <c r="H157" s="5" t="s">
        <v>227</v>
      </c>
      <c r="I157" s="54">
        <v>3656400</v>
      </c>
      <c r="J157" s="81"/>
      <c r="K157" s="55"/>
      <c r="L157" s="134"/>
      <c r="M157" s="20"/>
      <c r="N157" s="136"/>
    </row>
    <row r="158" spans="1:16" ht="24.75" customHeight="1" x14ac:dyDescent="0.2">
      <c r="A158" s="43" t="s">
        <v>228</v>
      </c>
      <c r="B158" s="23" t="s">
        <v>229</v>
      </c>
      <c r="C158" s="5" t="s">
        <v>6</v>
      </c>
      <c r="D158" s="11" t="s">
        <v>18</v>
      </c>
      <c r="E158" s="11" t="s">
        <v>378</v>
      </c>
      <c r="F158" s="11" t="s">
        <v>14</v>
      </c>
      <c r="G158" s="11" t="s">
        <v>15</v>
      </c>
      <c r="H158" s="5"/>
      <c r="I158" s="54">
        <v>20000</v>
      </c>
      <c r="J158" s="81"/>
      <c r="K158" s="55"/>
      <c r="L158" s="134"/>
      <c r="M158" s="20"/>
      <c r="N158" s="136"/>
    </row>
    <row r="159" spans="1:16" ht="24.75" customHeight="1" x14ac:dyDescent="0.2">
      <c r="A159" s="43" t="s">
        <v>230</v>
      </c>
      <c r="B159" s="23" t="s">
        <v>231</v>
      </c>
      <c r="C159" s="5" t="s">
        <v>232</v>
      </c>
      <c r="D159" s="11" t="s">
        <v>18</v>
      </c>
      <c r="E159" s="11" t="s">
        <v>378</v>
      </c>
      <c r="F159" s="11" t="s">
        <v>14</v>
      </c>
      <c r="G159" s="11" t="s">
        <v>233</v>
      </c>
      <c r="H159" s="5"/>
      <c r="I159" s="54">
        <v>485000</v>
      </c>
      <c r="J159" s="81"/>
      <c r="K159" s="55"/>
      <c r="L159" s="134"/>
      <c r="M159" s="20"/>
      <c r="N159" s="136"/>
    </row>
    <row r="160" spans="1:16" ht="24.75" customHeight="1" x14ac:dyDescent="0.2">
      <c r="A160" s="43" t="s">
        <v>234</v>
      </c>
      <c r="B160" s="23" t="s">
        <v>235</v>
      </c>
      <c r="C160" s="5" t="s">
        <v>232</v>
      </c>
      <c r="D160" s="11" t="s">
        <v>18</v>
      </c>
      <c r="E160" s="11" t="s">
        <v>378</v>
      </c>
      <c r="F160" s="11" t="s">
        <v>14</v>
      </c>
      <c r="G160" s="11" t="s">
        <v>236</v>
      </c>
      <c r="H160" s="5"/>
      <c r="I160" s="54">
        <v>145000</v>
      </c>
      <c r="J160" s="81"/>
      <c r="K160" s="55"/>
      <c r="L160" s="134"/>
      <c r="M160" s="20"/>
      <c r="N160" s="136"/>
    </row>
    <row r="161" spans="1:14" ht="24.75" customHeight="1" x14ac:dyDescent="0.2">
      <c r="A161" s="43" t="s">
        <v>237</v>
      </c>
      <c r="B161" s="23" t="s">
        <v>220</v>
      </c>
      <c r="C161" s="5" t="s">
        <v>232</v>
      </c>
      <c r="D161" s="11" t="s">
        <v>18</v>
      </c>
      <c r="E161" s="11" t="s">
        <v>378</v>
      </c>
      <c r="F161" s="11" t="s">
        <v>238</v>
      </c>
      <c r="G161" s="11" t="s">
        <v>222</v>
      </c>
      <c r="H161" s="5"/>
      <c r="I161" s="54">
        <v>55000</v>
      </c>
      <c r="J161" s="81"/>
      <c r="K161" s="55"/>
      <c r="L161" s="134"/>
      <c r="M161" s="20"/>
      <c r="N161" s="136"/>
    </row>
    <row r="162" spans="1:14" ht="24.75" customHeight="1" x14ac:dyDescent="0.2">
      <c r="A162" s="43" t="s">
        <v>239</v>
      </c>
      <c r="B162" s="23" t="s">
        <v>338</v>
      </c>
      <c r="C162" s="5" t="s">
        <v>232</v>
      </c>
      <c r="D162" s="11" t="s">
        <v>18</v>
      </c>
      <c r="E162" s="11" t="s">
        <v>378</v>
      </c>
      <c r="F162" s="11" t="s">
        <v>14</v>
      </c>
      <c r="G162" s="11" t="s">
        <v>144</v>
      </c>
      <c r="H162" s="5" t="s">
        <v>339</v>
      </c>
      <c r="I162" s="54">
        <v>21300</v>
      </c>
      <c r="J162" s="81"/>
      <c r="K162" s="55"/>
      <c r="L162" s="134"/>
      <c r="M162" s="20"/>
      <c r="N162" s="136"/>
    </row>
    <row r="163" spans="1:14" ht="24.75" customHeight="1" x14ac:dyDescent="0.2">
      <c r="A163" s="43" t="s">
        <v>240</v>
      </c>
      <c r="B163" s="23" t="s">
        <v>229</v>
      </c>
      <c r="C163" s="5" t="s">
        <v>232</v>
      </c>
      <c r="D163" s="11" t="s">
        <v>18</v>
      </c>
      <c r="E163" s="11" t="s">
        <v>378</v>
      </c>
      <c r="F163" s="11" t="s">
        <v>238</v>
      </c>
      <c r="G163" s="11" t="s">
        <v>15</v>
      </c>
      <c r="H163" s="5"/>
      <c r="I163" s="54">
        <v>34000</v>
      </c>
      <c r="J163" s="81"/>
      <c r="K163" s="55"/>
      <c r="L163" s="134"/>
      <c r="M163" s="20"/>
      <c r="N163" s="136"/>
    </row>
    <row r="164" spans="1:14" ht="24.75" customHeight="1" x14ac:dyDescent="0.2">
      <c r="A164" s="43" t="s">
        <v>340</v>
      </c>
      <c r="B164" s="23" t="s">
        <v>341</v>
      </c>
      <c r="C164" s="5" t="s">
        <v>25</v>
      </c>
      <c r="D164" s="11" t="s">
        <v>18</v>
      </c>
      <c r="E164" s="11" t="s">
        <v>378</v>
      </c>
      <c r="F164" s="11" t="s">
        <v>14</v>
      </c>
      <c r="G164" s="11" t="s">
        <v>16</v>
      </c>
      <c r="H164" s="5" t="s">
        <v>369</v>
      </c>
      <c r="I164" s="54">
        <v>679156</v>
      </c>
      <c r="J164" s="81"/>
      <c r="K164" s="55"/>
      <c r="L164" s="134"/>
      <c r="M164" s="20"/>
      <c r="N164" s="136"/>
    </row>
    <row r="165" spans="1:14" ht="24.75" customHeight="1" x14ac:dyDescent="0.2">
      <c r="A165" s="43" t="s">
        <v>342</v>
      </c>
      <c r="B165" s="23" t="s">
        <v>343</v>
      </c>
      <c r="C165" s="5" t="s">
        <v>232</v>
      </c>
      <c r="D165" s="11" t="s">
        <v>18</v>
      </c>
      <c r="E165" s="11" t="s">
        <v>378</v>
      </c>
      <c r="F165" s="11" t="s">
        <v>14</v>
      </c>
      <c r="G165" s="11" t="s">
        <v>22</v>
      </c>
      <c r="H165" s="5" t="s">
        <v>344</v>
      </c>
      <c r="I165" s="54">
        <v>339870</v>
      </c>
      <c r="J165" s="81"/>
      <c r="K165" s="55"/>
      <c r="L165" s="134"/>
      <c r="M165" s="20"/>
      <c r="N165" s="136"/>
    </row>
    <row r="166" spans="1:14" ht="24.75" customHeight="1" x14ac:dyDescent="0.2">
      <c r="A166" s="43" t="s">
        <v>345</v>
      </c>
      <c r="B166" s="23" t="s">
        <v>346</v>
      </c>
      <c r="C166" s="5" t="s">
        <v>232</v>
      </c>
      <c r="D166" s="11" t="s">
        <v>18</v>
      </c>
      <c r="E166" s="11" t="s">
        <v>378</v>
      </c>
      <c r="F166" s="11" t="s">
        <v>507</v>
      </c>
      <c r="G166" s="11" t="s">
        <v>390</v>
      </c>
      <c r="H166" s="5"/>
      <c r="I166" s="54">
        <v>10000</v>
      </c>
      <c r="J166" s="81"/>
      <c r="K166" s="55"/>
      <c r="L166" s="134"/>
      <c r="M166" s="20"/>
      <c r="N166" s="136"/>
    </row>
    <row r="167" spans="1:14" ht="24.75" customHeight="1" x14ac:dyDescent="0.2">
      <c r="A167" s="43" t="s">
        <v>348</v>
      </c>
      <c r="B167" s="23" t="s">
        <v>349</v>
      </c>
      <c r="C167" s="5" t="s">
        <v>232</v>
      </c>
      <c r="D167" s="11" t="s">
        <v>18</v>
      </c>
      <c r="E167" s="11" t="s">
        <v>378</v>
      </c>
      <c r="F167" s="11" t="s">
        <v>14</v>
      </c>
      <c r="G167" s="11" t="s">
        <v>350</v>
      </c>
      <c r="H167" s="5" t="s">
        <v>508</v>
      </c>
      <c r="I167" s="54">
        <v>154680</v>
      </c>
      <c r="J167" s="81"/>
      <c r="K167" s="55"/>
      <c r="L167" s="134"/>
      <c r="M167" s="20"/>
      <c r="N167" s="136"/>
    </row>
    <row r="168" spans="1:14" ht="24.75" customHeight="1" x14ac:dyDescent="0.2">
      <c r="A168" s="43" t="s">
        <v>352</v>
      </c>
      <c r="B168" s="23" t="s">
        <v>353</v>
      </c>
      <c r="C168" s="5" t="s">
        <v>232</v>
      </c>
      <c r="D168" s="11" t="s">
        <v>18</v>
      </c>
      <c r="E168" s="11" t="s">
        <v>378</v>
      </c>
      <c r="F168" s="11" t="s">
        <v>14</v>
      </c>
      <c r="G168" s="11" t="s">
        <v>354</v>
      </c>
      <c r="H168" s="5"/>
      <c r="I168" s="54">
        <v>137000</v>
      </c>
      <c r="J168" s="81"/>
      <c r="K168" s="55"/>
      <c r="L168" s="134"/>
      <c r="M168" s="20"/>
      <c r="N168" s="136"/>
    </row>
    <row r="169" spans="1:14" ht="24" customHeight="1" x14ac:dyDescent="0.2">
      <c r="A169" s="43" t="s">
        <v>337</v>
      </c>
      <c r="B169" s="23" t="s">
        <v>360</v>
      </c>
      <c r="C169" s="5" t="s">
        <v>232</v>
      </c>
      <c r="D169" s="11" t="s">
        <v>18</v>
      </c>
      <c r="E169" s="11" t="s">
        <v>378</v>
      </c>
      <c r="F169" s="11" t="s">
        <v>212</v>
      </c>
      <c r="G169" s="11" t="s">
        <v>213</v>
      </c>
      <c r="H169" s="5" t="s">
        <v>370</v>
      </c>
      <c r="I169" s="54"/>
      <c r="J169" s="81"/>
      <c r="K169" s="55"/>
      <c r="L169" s="134"/>
      <c r="M169" s="20"/>
      <c r="N169" s="136"/>
    </row>
    <row r="170" spans="1:14" ht="24" customHeight="1" x14ac:dyDescent="0.2">
      <c r="A170" s="43" t="s">
        <v>357</v>
      </c>
      <c r="B170" s="102" t="s">
        <v>216</v>
      </c>
      <c r="C170" s="5" t="s">
        <v>232</v>
      </c>
      <c r="D170" s="11" t="s">
        <v>18</v>
      </c>
      <c r="E170" s="11" t="s">
        <v>378</v>
      </c>
      <c r="F170" s="11" t="s">
        <v>212</v>
      </c>
      <c r="G170" s="11" t="s">
        <v>218</v>
      </c>
      <c r="H170" s="5" t="s">
        <v>370</v>
      </c>
      <c r="I170" s="54"/>
      <c r="J170" s="81"/>
      <c r="K170" s="55"/>
      <c r="L170" s="134"/>
      <c r="M170" s="20"/>
      <c r="N170" s="136"/>
    </row>
    <row r="171" spans="1:14" ht="24" customHeight="1" x14ac:dyDescent="0.2">
      <c r="A171" s="43" t="s">
        <v>358</v>
      </c>
      <c r="B171" s="102" t="s">
        <v>361</v>
      </c>
      <c r="C171" s="5" t="s">
        <v>232</v>
      </c>
      <c r="D171" s="11" t="s">
        <v>18</v>
      </c>
      <c r="E171" s="11" t="s">
        <v>378</v>
      </c>
      <c r="F171" s="11" t="s">
        <v>14</v>
      </c>
      <c r="G171" s="11" t="s">
        <v>226</v>
      </c>
      <c r="H171" s="5" t="s">
        <v>371</v>
      </c>
      <c r="I171" s="54"/>
      <c r="J171" s="81"/>
      <c r="K171" s="55"/>
      <c r="L171" s="134"/>
      <c r="M171" s="20"/>
      <c r="N171" s="136"/>
    </row>
    <row r="172" spans="1:14" ht="24" customHeight="1" x14ac:dyDescent="0.2">
      <c r="A172" s="98" t="s">
        <v>359</v>
      </c>
      <c r="B172" s="102" t="s">
        <v>248</v>
      </c>
      <c r="C172" s="95" t="s">
        <v>232</v>
      </c>
      <c r="D172" s="96" t="s">
        <v>18</v>
      </c>
      <c r="E172" s="96" t="s">
        <v>378</v>
      </c>
      <c r="F172" s="96" t="s">
        <v>14</v>
      </c>
      <c r="G172" s="96" t="s">
        <v>22</v>
      </c>
      <c r="H172" s="95"/>
      <c r="I172" s="99">
        <v>0</v>
      </c>
      <c r="J172" s="81"/>
      <c r="K172" s="97"/>
      <c r="L172" s="135"/>
      <c r="M172" s="20"/>
      <c r="N172" s="136"/>
    </row>
    <row r="173" spans="1:14" ht="24" customHeight="1" x14ac:dyDescent="0.2">
      <c r="A173" s="98"/>
      <c r="B173" s="102"/>
      <c r="C173" s="95"/>
      <c r="D173" s="96"/>
      <c r="E173" s="96"/>
      <c r="F173" s="96"/>
      <c r="G173" s="96"/>
      <c r="H173" s="95"/>
      <c r="I173" s="99"/>
      <c r="J173" s="81"/>
      <c r="K173" s="97"/>
      <c r="L173" s="132">
        <f>K174+K175</f>
        <v>1313400</v>
      </c>
      <c r="M173" s="20"/>
      <c r="N173" s="136"/>
    </row>
    <row r="174" spans="1:14" ht="24" customHeight="1" x14ac:dyDescent="0.2">
      <c r="A174" s="98" t="s">
        <v>567</v>
      </c>
      <c r="B174" s="23" t="s">
        <v>565</v>
      </c>
      <c r="C174" s="95" t="s">
        <v>232</v>
      </c>
      <c r="D174" s="96" t="s">
        <v>18</v>
      </c>
      <c r="E174" s="96" t="s">
        <v>566</v>
      </c>
      <c r="F174" s="96" t="s">
        <v>212</v>
      </c>
      <c r="G174" s="96" t="s">
        <v>213</v>
      </c>
      <c r="H174" s="95"/>
      <c r="I174" s="99"/>
      <c r="J174" s="81"/>
      <c r="K174" s="99">
        <v>1008756</v>
      </c>
      <c r="L174" s="135"/>
      <c r="M174" s="20"/>
      <c r="N174" s="136"/>
    </row>
    <row r="175" spans="1:14" ht="24" customHeight="1" x14ac:dyDescent="0.2">
      <c r="A175" s="98" t="s">
        <v>505</v>
      </c>
      <c r="B175" s="23" t="s">
        <v>216</v>
      </c>
      <c r="C175" s="95" t="s">
        <v>232</v>
      </c>
      <c r="D175" s="96" t="s">
        <v>18</v>
      </c>
      <c r="E175" s="96" t="s">
        <v>566</v>
      </c>
      <c r="F175" s="96" t="s">
        <v>212</v>
      </c>
      <c r="G175" s="96" t="s">
        <v>218</v>
      </c>
      <c r="H175" s="95"/>
      <c r="I175" s="99"/>
      <c r="J175" s="81"/>
      <c r="K175" s="99">
        <v>304644</v>
      </c>
      <c r="L175" s="135"/>
      <c r="M175" s="20"/>
      <c r="N175" s="136"/>
    </row>
    <row r="176" spans="1:14" ht="24.75" customHeight="1" x14ac:dyDescent="0.2">
      <c r="A176" s="176"/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  <c r="L176" s="177"/>
      <c r="M176" s="20"/>
      <c r="N176" s="136"/>
    </row>
    <row r="177" spans="1:16" ht="40.5" customHeight="1" x14ac:dyDescent="0.2">
      <c r="A177" s="100"/>
      <c r="B177" s="83" t="s">
        <v>513</v>
      </c>
      <c r="C177" s="100"/>
      <c r="D177" s="83" t="s">
        <v>18</v>
      </c>
      <c r="E177" s="83" t="s">
        <v>512</v>
      </c>
      <c r="F177" s="83" t="s">
        <v>376</v>
      </c>
      <c r="G177" s="83" t="s">
        <v>15</v>
      </c>
      <c r="H177" s="100"/>
      <c r="I177" s="101"/>
      <c r="J177" s="93"/>
      <c r="K177" s="101" t="s">
        <v>514</v>
      </c>
      <c r="L177" s="130">
        <v>2370000</v>
      </c>
      <c r="M177" s="20"/>
      <c r="N177" s="136"/>
    </row>
    <row r="178" spans="1:16" s="77" customFormat="1" ht="51.6" customHeight="1" x14ac:dyDescent="0.2">
      <c r="A178" s="100" t="s">
        <v>355</v>
      </c>
      <c r="B178" s="103" t="s">
        <v>375</v>
      </c>
      <c r="C178" s="82" t="s">
        <v>232</v>
      </c>
      <c r="D178" s="83" t="s">
        <v>18</v>
      </c>
      <c r="E178" s="83" t="s">
        <v>377</v>
      </c>
      <c r="F178" s="83" t="s">
        <v>376</v>
      </c>
      <c r="G178" s="83" t="s">
        <v>15</v>
      </c>
      <c r="H178" s="82" t="s">
        <v>356</v>
      </c>
      <c r="I178" s="145">
        <v>9950000</v>
      </c>
      <c r="J178" s="81"/>
      <c r="K178" s="144"/>
      <c r="L178" s="84">
        <v>9950000</v>
      </c>
      <c r="M178" s="20"/>
      <c r="N178" s="20"/>
      <c r="O178" s="2"/>
      <c r="P178" s="2"/>
    </row>
    <row r="179" spans="1:16" s="77" customFormat="1" ht="21" customHeight="1" x14ac:dyDescent="0.2">
      <c r="A179" s="100" t="s">
        <v>562</v>
      </c>
      <c r="B179" s="103" t="s">
        <v>540</v>
      </c>
      <c r="C179" s="82"/>
      <c r="D179" s="83" t="s">
        <v>18</v>
      </c>
      <c r="E179" s="83" t="s">
        <v>541</v>
      </c>
      <c r="F179" s="83" t="s">
        <v>376</v>
      </c>
      <c r="G179" s="83" t="s">
        <v>16</v>
      </c>
      <c r="H179" s="82"/>
      <c r="I179" s="145">
        <v>208650</v>
      </c>
      <c r="J179" s="81"/>
      <c r="K179" s="144"/>
      <c r="L179" s="130">
        <v>208650</v>
      </c>
      <c r="M179" s="20"/>
      <c r="N179" s="20"/>
      <c r="O179" s="2"/>
      <c r="P179" s="2"/>
    </row>
    <row r="180" spans="1:16" s="77" customFormat="1" ht="21.75" customHeight="1" x14ac:dyDescent="0.2">
      <c r="A180" s="100" t="s">
        <v>563</v>
      </c>
      <c r="B180" s="103" t="s">
        <v>542</v>
      </c>
      <c r="C180" s="82"/>
      <c r="D180" s="83" t="s">
        <v>18</v>
      </c>
      <c r="E180" s="83" t="s">
        <v>541</v>
      </c>
      <c r="F180" s="83" t="s">
        <v>14</v>
      </c>
      <c r="G180" s="83" t="s">
        <v>16</v>
      </c>
      <c r="H180" s="82"/>
      <c r="I180" s="145">
        <v>72000</v>
      </c>
      <c r="J180" s="81"/>
      <c r="K180" s="144"/>
      <c r="L180" s="130">
        <v>72000</v>
      </c>
      <c r="M180" s="20"/>
      <c r="N180" s="20"/>
      <c r="O180" s="2"/>
      <c r="P180" s="2"/>
    </row>
    <row r="181" spans="1:16" s="77" customFormat="1" ht="21" customHeight="1" x14ac:dyDescent="0.2">
      <c r="A181" s="100"/>
      <c r="B181" s="103"/>
      <c r="C181" s="82"/>
      <c r="D181" s="83"/>
      <c r="E181" s="83"/>
      <c r="F181" s="83"/>
      <c r="G181" s="83"/>
      <c r="H181" s="82"/>
      <c r="I181" s="145"/>
      <c r="J181" s="81"/>
      <c r="K181" s="144"/>
      <c r="L181" s="130"/>
      <c r="M181" s="20"/>
      <c r="N181" s="20"/>
      <c r="O181" s="2"/>
      <c r="P181" s="2"/>
    </row>
    <row r="182" spans="1:16" ht="16.5" customHeight="1" x14ac:dyDescent="0.2">
      <c r="A182" s="15"/>
      <c r="B182" s="7" t="s">
        <v>5</v>
      </c>
      <c r="C182" s="5"/>
      <c r="D182" s="11"/>
      <c r="E182" s="11"/>
      <c r="F182" s="11"/>
      <c r="G182" s="11"/>
      <c r="H182" s="5"/>
      <c r="I182" s="55">
        <f>L182-K182</f>
        <v>34858719</v>
      </c>
      <c r="J182" s="81"/>
      <c r="K182" s="144" t="str">
        <f>K177</f>
        <v>2 370 000</v>
      </c>
      <c r="L182" s="133">
        <f>SUM(L148+L150+L177+L178+L179+L180)</f>
        <v>37228719</v>
      </c>
      <c r="M182" s="139"/>
      <c r="N182" s="136"/>
    </row>
    <row r="183" spans="1:16" ht="16.5" customHeight="1" x14ac:dyDescent="0.2">
      <c r="A183" s="178" t="s">
        <v>389</v>
      </c>
      <c r="B183" s="179"/>
      <c r="C183" s="179"/>
      <c r="D183" s="179"/>
      <c r="E183" s="179"/>
      <c r="F183" s="179"/>
      <c r="G183" s="179"/>
      <c r="H183" s="179"/>
      <c r="I183" s="179"/>
      <c r="J183" s="179"/>
      <c r="K183" s="179"/>
      <c r="L183" s="179"/>
      <c r="M183" s="20"/>
      <c r="N183" s="136"/>
    </row>
    <row r="184" spans="1:16" ht="30" customHeight="1" x14ac:dyDescent="0.2">
      <c r="A184" s="104"/>
      <c r="B184" s="105" t="s">
        <v>106</v>
      </c>
      <c r="C184" s="106"/>
      <c r="D184" s="106"/>
      <c r="E184" s="106" t="s">
        <v>372</v>
      </c>
      <c r="F184" s="106"/>
      <c r="G184" s="106"/>
      <c r="H184" s="106"/>
      <c r="I184" s="107"/>
      <c r="J184" s="81"/>
      <c r="K184" s="55"/>
      <c r="L184" s="109"/>
      <c r="M184" s="20"/>
      <c r="N184" s="136"/>
    </row>
    <row r="185" spans="1:16" ht="42" customHeight="1" x14ac:dyDescent="0.2">
      <c r="A185" s="15">
        <v>1</v>
      </c>
      <c r="B185" s="108" t="s">
        <v>244</v>
      </c>
      <c r="C185" s="5" t="s">
        <v>523</v>
      </c>
      <c r="D185" s="11"/>
      <c r="E185" s="11"/>
      <c r="F185" s="11"/>
      <c r="G185" s="11"/>
      <c r="H185" s="5"/>
      <c r="I185" s="55"/>
      <c r="J185" s="81"/>
      <c r="K185" s="55"/>
      <c r="L185" s="132">
        <f>I186+I187+I188</f>
        <v>10032</v>
      </c>
      <c r="M185" s="20"/>
      <c r="N185" s="136"/>
    </row>
    <row r="186" spans="1:16" ht="24.75" customHeight="1" x14ac:dyDescent="0.2">
      <c r="A186" s="43" t="s">
        <v>245</v>
      </c>
      <c r="B186" s="102" t="s">
        <v>246</v>
      </c>
      <c r="C186" s="5"/>
      <c r="D186" s="11" t="s">
        <v>243</v>
      </c>
      <c r="E186" s="11" t="s">
        <v>383</v>
      </c>
      <c r="F186" s="11" t="s">
        <v>14</v>
      </c>
      <c r="G186" s="11" t="s">
        <v>16</v>
      </c>
      <c r="H186" s="5" t="s">
        <v>247</v>
      </c>
      <c r="I186" s="54">
        <v>0</v>
      </c>
      <c r="J186" s="81"/>
      <c r="K186" s="55"/>
      <c r="L186" s="131"/>
      <c r="M186" s="20"/>
      <c r="N186" s="136"/>
    </row>
    <row r="187" spans="1:16" ht="24" customHeight="1" x14ac:dyDescent="0.2">
      <c r="A187" s="43" t="s">
        <v>20</v>
      </c>
      <c r="B187" s="102" t="s">
        <v>248</v>
      </c>
      <c r="C187" s="5"/>
      <c r="D187" s="11" t="s">
        <v>243</v>
      </c>
      <c r="E187" s="11" t="s">
        <v>383</v>
      </c>
      <c r="F187" s="11" t="s">
        <v>14</v>
      </c>
      <c r="G187" s="11" t="s">
        <v>22</v>
      </c>
      <c r="H187" s="5" t="s">
        <v>249</v>
      </c>
      <c r="I187" s="54">
        <v>4000</v>
      </c>
      <c r="J187" s="81"/>
      <c r="K187" s="55"/>
      <c r="L187" s="131"/>
      <c r="M187" s="20"/>
      <c r="N187" s="136"/>
    </row>
    <row r="188" spans="1:16" ht="24" customHeight="1" x14ac:dyDescent="0.2">
      <c r="A188" s="43" t="s">
        <v>21</v>
      </c>
      <c r="B188" s="102" t="s">
        <v>250</v>
      </c>
      <c r="C188" s="5"/>
      <c r="D188" s="11" t="s">
        <v>243</v>
      </c>
      <c r="E188" s="11" t="s">
        <v>383</v>
      </c>
      <c r="F188" s="11" t="s">
        <v>14</v>
      </c>
      <c r="G188" s="11" t="s">
        <v>19</v>
      </c>
      <c r="H188" s="5" t="s">
        <v>251</v>
      </c>
      <c r="I188" s="54">
        <v>6032</v>
      </c>
      <c r="J188" s="81"/>
      <c r="K188" s="55"/>
      <c r="L188" s="131"/>
      <c r="M188" s="20"/>
      <c r="N188" s="136"/>
    </row>
    <row r="189" spans="1:16" ht="24" customHeight="1" x14ac:dyDescent="0.2">
      <c r="A189" s="43" t="s">
        <v>23</v>
      </c>
      <c r="B189" s="108" t="s">
        <v>252</v>
      </c>
      <c r="C189" s="5" t="s">
        <v>521</v>
      </c>
      <c r="D189" s="11"/>
      <c r="E189" s="11"/>
      <c r="F189" s="11"/>
      <c r="G189" s="11"/>
      <c r="H189" s="5"/>
      <c r="I189" s="55"/>
      <c r="J189" s="81"/>
      <c r="K189" s="55"/>
      <c r="L189" s="132">
        <f>I190+I191</f>
        <v>6498</v>
      </c>
      <c r="M189" s="20"/>
      <c r="N189" s="136"/>
    </row>
    <row r="190" spans="1:16" ht="24" customHeight="1" x14ac:dyDescent="0.2">
      <c r="A190" s="43" t="s">
        <v>24</v>
      </c>
      <c r="B190" s="102" t="s">
        <v>246</v>
      </c>
      <c r="C190" s="5"/>
      <c r="D190" s="11" t="s">
        <v>243</v>
      </c>
      <c r="E190" s="11" t="s">
        <v>383</v>
      </c>
      <c r="F190" s="11" t="s">
        <v>14</v>
      </c>
      <c r="G190" s="11" t="s">
        <v>16</v>
      </c>
      <c r="H190" s="5" t="s">
        <v>247</v>
      </c>
      <c r="I190" s="54">
        <v>0</v>
      </c>
      <c r="J190" s="81"/>
      <c r="K190" s="55"/>
      <c r="L190" s="131"/>
      <c r="M190" s="20"/>
      <c r="N190" s="136"/>
    </row>
    <row r="191" spans="1:16" ht="24" customHeight="1" x14ac:dyDescent="0.2">
      <c r="A191" s="43" t="s">
        <v>26</v>
      </c>
      <c r="B191" s="102" t="s">
        <v>253</v>
      </c>
      <c r="C191" s="5"/>
      <c r="D191" s="11" t="s">
        <v>243</v>
      </c>
      <c r="E191" s="11" t="s">
        <v>383</v>
      </c>
      <c r="F191" s="11" t="s">
        <v>14</v>
      </c>
      <c r="G191" s="11" t="s">
        <v>19</v>
      </c>
      <c r="H191" s="5" t="s">
        <v>254</v>
      </c>
      <c r="I191" s="54">
        <v>6498</v>
      </c>
      <c r="J191" s="81"/>
      <c r="K191" s="55"/>
      <c r="L191" s="131"/>
      <c r="M191" s="20"/>
      <c r="N191" s="136"/>
    </row>
    <row r="192" spans="1:16" ht="24" customHeight="1" x14ac:dyDescent="0.2">
      <c r="A192" s="43" t="s">
        <v>27</v>
      </c>
      <c r="B192" s="108" t="s">
        <v>255</v>
      </c>
      <c r="C192" s="5" t="s">
        <v>528</v>
      </c>
      <c r="D192" s="11" t="s">
        <v>243</v>
      </c>
      <c r="E192" s="11" t="s">
        <v>383</v>
      </c>
      <c r="F192" s="11" t="s">
        <v>14</v>
      </c>
      <c r="G192" s="11" t="s">
        <v>16</v>
      </c>
      <c r="H192" s="5" t="s">
        <v>256</v>
      </c>
      <c r="I192" s="55">
        <v>0</v>
      </c>
      <c r="J192" s="81"/>
      <c r="K192" s="55"/>
      <c r="L192" s="132"/>
      <c r="M192" s="20"/>
      <c r="N192" s="136"/>
    </row>
    <row r="193" spans="1:14" ht="24" customHeight="1" x14ac:dyDescent="0.2">
      <c r="A193" s="43"/>
      <c r="B193" s="108" t="s">
        <v>526</v>
      </c>
      <c r="C193" s="5" t="s">
        <v>527</v>
      </c>
      <c r="D193" s="11" t="s">
        <v>243</v>
      </c>
      <c r="E193" s="11" t="s">
        <v>383</v>
      </c>
      <c r="F193" s="11" t="s">
        <v>14</v>
      </c>
      <c r="G193" s="11" t="s">
        <v>144</v>
      </c>
      <c r="H193" s="5" t="s">
        <v>256</v>
      </c>
      <c r="I193" s="55">
        <v>0</v>
      </c>
      <c r="J193" s="81"/>
      <c r="K193" s="55"/>
      <c r="L193" s="132"/>
      <c r="M193" s="20"/>
      <c r="N193" s="136"/>
    </row>
    <row r="194" spans="1:14" ht="30.75" customHeight="1" x14ac:dyDescent="0.2">
      <c r="A194" s="43" t="s">
        <v>28</v>
      </c>
      <c r="B194" s="108" t="s">
        <v>257</v>
      </c>
      <c r="C194" s="5" t="s">
        <v>523</v>
      </c>
      <c r="D194" s="11"/>
      <c r="E194" s="11"/>
      <c r="F194" s="11"/>
      <c r="G194" s="11"/>
      <c r="H194" s="5"/>
      <c r="I194" s="55"/>
      <c r="J194" s="81"/>
      <c r="K194" s="55"/>
      <c r="L194" s="132">
        <f>I195+I196++I197</f>
        <v>200396</v>
      </c>
      <c r="M194" s="20"/>
      <c r="N194" s="136"/>
    </row>
    <row r="195" spans="1:14" ht="24" customHeight="1" x14ac:dyDescent="0.2">
      <c r="A195" s="43" t="s">
        <v>29</v>
      </c>
      <c r="B195" s="102" t="s">
        <v>258</v>
      </c>
      <c r="C195" s="5"/>
      <c r="D195" s="11" t="s">
        <v>243</v>
      </c>
      <c r="E195" s="11" t="s">
        <v>383</v>
      </c>
      <c r="F195" s="11" t="s">
        <v>14</v>
      </c>
      <c r="G195" s="11" t="s">
        <v>19</v>
      </c>
      <c r="H195" s="5" t="s">
        <v>259</v>
      </c>
      <c r="I195" s="54">
        <v>13040</v>
      </c>
      <c r="J195" s="81"/>
      <c r="K195" s="55"/>
      <c r="L195" s="131"/>
      <c r="M195" s="20"/>
      <c r="N195" s="136"/>
    </row>
    <row r="196" spans="1:14" ht="24" customHeight="1" x14ac:dyDescent="0.2">
      <c r="A196" s="43" t="s">
        <v>30</v>
      </c>
      <c r="B196" s="102" t="s">
        <v>248</v>
      </c>
      <c r="C196" s="5"/>
      <c r="D196" s="11" t="s">
        <v>243</v>
      </c>
      <c r="E196" s="11" t="s">
        <v>383</v>
      </c>
      <c r="F196" s="11" t="s">
        <v>14</v>
      </c>
      <c r="G196" s="11" t="s">
        <v>22</v>
      </c>
      <c r="H196" s="5"/>
      <c r="I196" s="54">
        <v>40330</v>
      </c>
      <c r="J196" s="81"/>
      <c r="K196" s="55"/>
      <c r="L196" s="131"/>
      <c r="M196" s="20"/>
      <c r="N196" s="136"/>
    </row>
    <row r="197" spans="1:14" ht="24" customHeight="1" x14ac:dyDescent="0.2">
      <c r="A197" s="43" t="s">
        <v>261</v>
      </c>
      <c r="B197" s="102" t="s">
        <v>262</v>
      </c>
      <c r="C197" s="5"/>
      <c r="D197" s="11" t="s">
        <v>243</v>
      </c>
      <c r="E197" s="11" t="s">
        <v>383</v>
      </c>
      <c r="F197" s="11" t="s">
        <v>14</v>
      </c>
      <c r="G197" s="11" t="s">
        <v>233</v>
      </c>
      <c r="H197" s="5" t="s">
        <v>263</v>
      </c>
      <c r="I197" s="54">
        <v>147026</v>
      </c>
      <c r="J197" s="81"/>
      <c r="K197" s="55"/>
      <c r="L197" s="132"/>
      <c r="M197" s="20"/>
      <c r="N197" s="136"/>
    </row>
    <row r="198" spans="1:14" ht="30.75" customHeight="1" x14ac:dyDescent="0.2">
      <c r="A198" s="43" t="s">
        <v>31</v>
      </c>
      <c r="B198" s="108" t="s">
        <v>264</v>
      </c>
      <c r="C198" s="5" t="s">
        <v>523</v>
      </c>
      <c r="D198" s="11"/>
      <c r="E198" s="11"/>
      <c r="F198" s="11"/>
      <c r="G198" s="11"/>
      <c r="H198" s="5"/>
      <c r="I198" s="55"/>
      <c r="J198" s="81"/>
      <c r="K198" s="55"/>
      <c r="L198" s="132">
        <f>I199+I200+I201</f>
        <v>12912</v>
      </c>
      <c r="M198" s="20"/>
      <c r="N198" s="136"/>
    </row>
    <row r="199" spans="1:14" ht="24" customHeight="1" x14ac:dyDescent="0.2">
      <c r="A199" s="43" t="s">
        <v>32</v>
      </c>
      <c r="B199" s="102" t="s">
        <v>246</v>
      </c>
      <c r="C199" s="5"/>
      <c r="D199" s="11" t="s">
        <v>243</v>
      </c>
      <c r="E199" s="11" t="s">
        <v>383</v>
      </c>
      <c r="F199" s="11" t="s">
        <v>14</v>
      </c>
      <c r="G199" s="11" t="s">
        <v>16</v>
      </c>
      <c r="H199" s="5" t="s">
        <v>265</v>
      </c>
      <c r="I199" s="54">
        <v>0</v>
      </c>
      <c r="J199" s="81"/>
      <c r="K199" s="55"/>
      <c r="L199" s="131"/>
      <c r="M199" s="20"/>
      <c r="N199" s="136"/>
    </row>
    <row r="200" spans="1:14" ht="24" customHeight="1" x14ac:dyDescent="0.2">
      <c r="A200" s="43" t="s">
        <v>33</v>
      </c>
      <c r="B200" s="102" t="s">
        <v>248</v>
      </c>
      <c r="C200" s="5"/>
      <c r="D200" s="11" t="s">
        <v>243</v>
      </c>
      <c r="E200" s="11" t="s">
        <v>383</v>
      </c>
      <c r="F200" s="11" t="s">
        <v>14</v>
      </c>
      <c r="G200" s="11" t="s">
        <v>22</v>
      </c>
      <c r="H200" s="5" t="s">
        <v>266</v>
      </c>
      <c r="I200" s="54">
        <v>10000</v>
      </c>
      <c r="J200" s="81"/>
      <c r="K200" s="55"/>
      <c r="L200" s="131"/>
      <c r="M200" s="20"/>
      <c r="N200" s="136"/>
    </row>
    <row r="201" spans="1:14" ht="24" customHeight="1" x14ac:dyDescent="0.2">
      <c r="A201" s="43" t="s">
        <v>267</v>
      </c>
      <c r="B201" s="102" t="s">
        <v>258</v>
      </c>
      <c r="C201" s="5"/>
      <c r="D201" s="11" t="s">
        <v>243</v>
      </c>
      <c r="E201" s="11" t="s">
        <v>383</v>
      </c>
      <c r="F201" s="11" t="s">
        <v>14</v>
      </c>
      <c r="G201" s="11" t="s">
        <v>19</v>
      </c>
      <c r="H201" s="5" t="s">
        <v>268</v>
      </c>
      <c r="I201" s="54">
        <v>2912</v>
      </c>
      <c r="J201" s="81"/>
      <c r="K201" s="55"/>
      <c r="L201" s="131"/>
      <c r="M201" s="20"/>
      <c r="N201" s="136"/>
    </row>
    <row r="202" spans="1:14" ht="34.5" customHeight="1" x14ac:dyDescent="0.2">
      <c r="A202" s="43" t="s">
        <v>35</v>
      </c>
      <c r="B202" s="108" t="s">
        <v>269</v>
      </c>
      <c r="C202" s="5" t="s">
        <v>529</v>
      </c>
      <c r="D202" s="11"/>
      <c r="E202" s="11"/>
      <c r="F202" s="11"/>
      <c r="G202" s="11"/>
      <c r="H202" s="5"/>
      <c r="I202" s="55"/>
      <c r="J202" s="81"/>
      <c r="K202" s="55"/>
      <c r="L202" s="132">
        <f>I203+I204</f>
        <v>18050</v>
      </c>
      <c r="M202" s="20"/>
      <c r="N202" s="136"/>
    </row>
    <row r="203" spans="1:14" ht="24" customHeight="1" x14ac:dyDescent="0.2">
      <c r="A203" s="43" t="s">
        <v>270</v>
      </c>
      <c r="B203" s="102" t="s">
        <v>246</v>
      </c>
      <c r="C203" s="5"/>
      <c r="D203" s="11" t="s">
        <v>243</v>
      </c>
      <c r="E203" s="11" t="s">
        <v>383</v>
      </c>
      <c r="F203" s="11" t="s">
        <v>14</v>
      </c>
      <c r="G203" s="11" t="s">
        <v>16</v>
      </c>
      <c r="H203" s="5" t="s">
        <v>271</v>
      </c>
      <c r="I203" s="54">
        <v>0</v>
      </c>
      <c r="J203" s="81"/>
      <c r="K203" s="55"/>
      <c r="L203" s="131"/>
      <c r="M203" s="20"/>
      <c r="N203" s="136"/>
    </row>
    <row r="204" spans="1:14" ht="24" customHeight="1" x14ac:dyDescent="0.2">
      <c r="A204" s="43" t="s">
        <v>272</v>
      </c>
      <c r="B204" s="102" t="s">
        <v>274</v>
      </c>
      <c r="C204" s="5"/>
      <c r="D204" s="11" t="s">
        <v>243</v>
      </c>
      <c r="E204" s="11" t="s">
        <v>383</v>
      </c>
      <c r="F204" s="11" t="s">
        <v>14</v>
      </c>
      <c r="G204" s="11" t="s">
        <v>19</v>
      </c>
      <c r="H204" s="5" t="s">
        <v>273</v>
      </c>
      <c r="I204" s="54">
        <v>18050</v>
      </c>
      <c r="J204" s="81"/>
      <c r="K204" s="55"/>
      <c r="L204" s="131"/>
      <c r="M204" s="20"/>
      <c r="N204" s="136"/>
    </row>
    <row r="205" spans="1:14" ht="32.25" customHeight="1" x14ac:dyDescent="0.2">
      <c r="A205" s="43" t="s">
        <v>36</v>
      </c>
      <c r="B205" s="108" t="s">
        <v>275</v>
      </c>
      <c r="C205" s="5" t="s">
        <v>523</v>
      </c>
      <c r="D205" s="11"/>
      <c r="E205" s="11"/>
      <c r="F205" s="11"/>
      <c r="G205" s="11"/>
      <c r="H205" s="5"/>
      <c r="I205" s="55"/>
      <c r="J205" s="81"/>
      <c r="K205" s="55"/>
      <c r="L205" s="132">
        <f>I206+I207</f>
        <v>3184</v>
      </c>
      <c r="M205" s="20"/>
      <c r="N205" s="136"/>
    </row>
    <row r="206" spans="1:14" ht="24" customHeight="1" x14ac:dyDescent="0.2">
      <c r="A206" s="43" t="s">
        <v>276</v>
      </c>
      <c r="B206" s="102" t="s">
        <v>246</v>
      </c>
      <c r="C206" s="5"/>
      <c r="D206" s="11" t="s">
        <v>243</v>
      </c>
      <c r="E206" s="11" t="s">
        <v>383</v>
      </c>
      <c r="F206" s="11" t="s">
        <v>14</v>
      </c>
      <c r="G206" s="11" t="s">
        <v>16</v>
      </c>
      <c r="H206" s="5" t="s">
        <v>277</v>
      </c>
      <c r="I206" s="54">
        <v>0</v>
      </c>
      <c r="J206" s="81"/>
      <c r="K206" s="55"/>
      <c r="L206" s="131"/>
      <c r="M206" s="20"/>
      <c r="N206" s="136"/>
    </row>
    <row r="207" spans="1:14" ht="24" customHeight="1" x14ac:dyDescent="0.2">
      <c r="A207" s="43" t="s">
        <v>278</v>
      </c>
      <c r="B207" s="102" t="s">
        <v>279</v>
      </c>
      <c r="C207" s="5"/>
      <c r="D207" s="11" t="s">
        <v>243</v>
      </c>
      <c r="E207" s="11" t="s">
        <v>383</v>
      </c>
      <c r="F207" s="11" t="s">
        <v>14</v>
      </c>
      <c r="G207" s="11" t="s">
        <v>19</v>
      </c>
      <c r="H207" s="5" t="s">
        <v>280</v>
      </c>
      <c r="I207" s="54">
        <v>3184</v>
      </c>
      <c r="J207" s="81"/>
      <c r="K207" s="55"/>
      <c r="L207" s="131"/>
      <c r="M207" s="20"/>
      <c r="N207" s="136"/>
    </row>
    <row r="208" spans="1:14" ht="33" customHeight="1" x14ac:dyDescent="0.2">
      <c r="A208" s="43" t="s">
        <v>37</v>
      </c>
      <c r="B208" s="108" t="s">
        <v>281</v>
      </c>
      <c r="C208" s="5" t="s">
        <v>523</v>
      </c>
      <c r="D208" s="11"/>
      <c r="E208" s="11"/>
      <c r="F208" s="11"/>
      <c r="G208" s="11"/>
      <c r="H208" s="5"/>
      <c r="I208" s="55"/>
      <c r="J208" s="81"/>
      <c r="K208" s="55"/>
      <c r="L208" s="132">
        <f>I209+I210</f>
        <v>3184</v>
      </c>
      <c r="M208" s="20"/>
      <c r="N208" s="136"/>
    </row>
    <row r="209" spans="1:14" ht="24" customHeight="1" x14ac:dyDescent="0.2">
      <c r="A209" s="43" t="s">
        <v>38</v>
      </c>
      <c r="B209" s="102" t="s">
        <v>246</v>
      </c>
      <c r="C209" s="5"/>
      <c r="D209" s="11" t="s">
        <v>243</v>
      </c>
      <c r="E209" s="11" t="s">
        <v>383</v>
      </c>
      <c r="F209" s="11" t="s">
        <v>14</v>
      </c>
      <c r="G209" s="11" t="s">
        <v>16</v>
      </c>
      <c r="H209" s="5" t="s">
        <v>277</v>
      </c>
      <c r="I209" s="54">
        <v>0</v>
      </c>
      <c r="J209" s="81"/>
      <c r="K209" s="55"/>
      <c r="L209" s="131"/>
      <c r="M209" s="20"/>
      <c r="N209" s="136"/>
    </row>
    <row r="210" spans="1:14" ht="24" customHeight="1" x14ac:dyDescent="0.2">
      <c r="A210" s="43" t="s">
        <v>39</v>
      </c>
      <c r="B210" s="102" t="s">
        <v>279</v>
      </c>
      <c r="C210" s="5"/>
      <c r="D210" s="11" t="s">
        <v>243</v>
      </c>
      <c r="E210" s="11" t="s">
        <v>383</v>
      </c>
      <c r="F210" s="11" t="s">
        <v>14</v>
      </c>
      <c r="G210" s="11" t="s">
        <v>19</v>
      </c>
      <c r="H210" s="5" t="s">
        <v>280</v>
      </c>
      <c r="I210" s="54">
        <v>3184</v>
      </c>
      <c r="J210" s="81"/>
      <c r="K210" s="55"/>
      <c r="L210" s="131"/>
      <c r="M210" s="20"/>
      <c r="N210" s="136"/>
    </row>
    <row r="211" spans="1:14" ht="24" customHeight="1" x14ac:dyDescent="0.2">
      <c r="A211" s="43" t="s">
        <v>41</v>
      </c>
      <c r="B211" s="161" t="s">
        <v>282</v>
      </c>
      <c r="C211" s="5" t="s">
        <v>523</v>
      </c>
      <c r="D211" s="11"/>
      <c r="E211" s="11"/>
      <c r="F211" s="11"/>
      <c r="G211" s="11"/>
      <c r="H211" s="5"/>
      <c r="I211" s="55"/>
      <c r="J211" s="81"/>
      <c r="K211" s="55"/>
      <c r="L211" s="132">
        <f>I212+I213</f>
        <v>11552</v>
      </c>
      <c r="M211" s="20"/>
      <c r="N211" s="136"/>
    </row>
    <row r="212" spans="1:14" ht="24" customHeight="1" x14ac:dyDescent="0.2">
      <c r="A212" s="43" t="s">
        <v>283</v>
      </c>
      <c r="B212" s="102" t="s">
        <v>246</v>
      </c>
      <c r="C212" s="5"/>
      <c r="D212" s="11" t="s">
        <v>243</v>
      </c>
      <c r="E212" s="11" t="s">
        <v>383</v>
      </c>
      <c r="F212" s="11" t="s">
        <v>14</v>
      </c>
      <c r="G212" s="11" t="s">
        <v>16</v>
      </c>
      <c r="H212" s="5" t="s">
        <v>277</v>
      </c>
      <c r="I212" s="54">
        <v>0</v>
      </c>
      <c r="J212" s="81"/>
      <c r="K212" s="55"/>
      <c r="L212" s="131"/>
      <c r="M212" s="20"/>
      <c r="N212" s="136"/>
    </row>
    <row r="213" spans="1:14" ht="24" customHeight="1" x14ac:dyDescent="0.2">
      <c r="A213" s="43" t="s">
        <v>284</v>
      </c>
      <c r="B213" s="102" t="s">
        <v>274</v>
      </c>
      <c r="C213" s="5"/>
      <c r="D213" s="11" t="s">
        <v>243</v>
      </c>
      <c r="E213" s="11" t="s">
        <v>383</v>
      </c>
      <c r="F213" s="11" t="s">
        <v>14</v>
      </c>
      <c r="G213" s="11" t="s">
        <v>19</v>
      </c>
      <c r="H213" s="5" t="s">
        <v>285</v>
      </c>
      <c r="I213" s="54">
        <v>11552</v>
      </c>
      <c r="J213" s="81"/>
      <c r="K213" s="55"/>
      <c r="L213" s="131"/>
      <c r="M213" s="20"/>
      <c r="N213" s="136"/>
    </row>
    <row r="214" spans="1:14" ht="24" customHeight="1" x14ac:dyDescent="0.2">
      <c r="A214" s="43" t="s">
        <v>42</v>
      </c>
      <c r="B214" s="108" t="s">
        <v>286</v>
      </c>
      <c r="C214" s="5" t="s">
        <v>530</v>
      </c>
      <c r="D214" s="11"/>
      <c r="E214" s="11"/>
      <c r="F214" s="11"/>
      <c r="G214" s="11"/>
      <c r="H214" s="5"/>
      <c r="I214" s="55"/>
      <c r="J214" s="81"/>
      <c r="K214" s="55"/>
      <c r="L214" s="132">
        <f>I215+I216</f>
        <v>7348</v>
      </c>
      <c r="M214" s="20"/>
      <c r="N214" s="136"/>
    </row>
    <row r="215" spans="1:14" ht="24" customHeight="1" x14ac:dyDescent="0.2">
      <c r="A215" s="43" t="s">
        <v>287</v>
      </c>
      <c r="B215" s="102" t="s">
        <v>246</v>
      </c>
      <c r="C215" s="5"/>
      <c r="D215" s="11" t="s">
        <v>243</v>
      </c>
      <c r="E215" s="11" t="s">
        <v>383</v>
      </c>
      <c r="F215" s="11" t="s">
        <v>14</v>
      </c>
      <c r="G215" s="11" t="s">
        <v>16</v>
      </c>
      <c r="H215" s="5" t="s">
        <v>271</v>
      </c>
      <c r="I215" s="54">
        <v>0</v>
      </c>
      <c r="J215" s="81"/>
      <c r="K215" s="55"/>
      <c r="L215" s="131"/>
      <c r="M215" s="20"/>
      <c r="N215" s="136"/>
    </row>
    <row r="216" spans="1:14" ht="24" customHeight="1" x14ac:dyDescent="0.2">
      <c r="A216" s="43" t="s">
        <v>288</v>
      </c>
      <c r="B216" s="102" t="s">
        <v>274</v>
      </c>
      <c r="C216" s="5"/>
      <c r="D216" s="11" t="s">
        <v>243</v>
      </c>
      <c r="E216" s="11" t="s">
        <v>383</v>
      </c>
      <c r="F216" s="11" t="s">
        <v>14</v>
      </c>
      <c r="G216" s="11" t="s">
        <v>19</v>
      </c>
      <c r="H216" s="5" t="s">
        <v>289</v>
      </c>
      <c r="I216" s="54">
        <v>7348</v>
      </c>
      <c r="J216" s="81"/>
      <c r="K216" s="55"/>
      <c r="L216" s="131"/>
      <c r="M216" s="20"/>
      <c r="N216" s="136"/>
    </row>
    <row r="217" spans="1:14" ht="24" customHeight="1" x14ac:dyDescent="0.2">
      <c r="A217" s="43" t="s">
        <v>43</v>
      </c>
      <c r="B217" s="108" t="s">
        <v>290</v>
      </c>
      <c r="C217" s="5"/>
      <c r="D217" s="11" t="s">
        <v>243</v>
      </c>
      <c r="E217" s="11" t="s">
        <v>383</v>
      </c>
      <c r="F217" s="11" t="s">
        <v>14</v>
      </c>
      <c r="G217" s="11" t="s">
        <v>16</v>
      </c>
      <c r="H217" s="5" t="s">
        <v>291</v>
      </c>
      <c r="I217" s="55">
        <v>100000</v>
      </c>
      <c r="J217" s="81"/>
      <c r="K217" s="55"/>
      <c r="L217" s="132">
        <v>100000</v>
      </c>
      <c r="M217" s="20"/>
      <c r="N217" s="136"/>
    </row>
    <row r="218" spans="1:14" ht="24" customHeight="1" x14ac:dyDescent="0.2">
      <c r="A218" s="43" t="s">
        <v>430</v>
      </c>
      <c r="B218" s="102" t="s">
        <v>547</v>
      </c>
      <c r="C218" s="5"/>
      <c r="D218" s="11" t="s">
        <v>243</v>
      </c>
      <c r="E218" s="11" t="s">
        <v>383</v>
      </c>
      <c r="F218" s="11" t="s">
        <v>14</v>
      </c>
      <c r="G218" s="11" t="s">
        <v>22</v>
      </c>
      <c r="H218" s="5"/>
      <c r="I218" s="55">
        <v>85000</v>
      </c>
      <c r="J218" s="81"/>
      <c r="K218" s="55"/>
      <c r="L218" s="132">
        <v>85000</v>
      </c>
      <c r="M218" s="20"/>
      <c r="N218" s="136"/>
    </row>
    <row r="219" spans="1:14" ht="24" customHeight="1" x14ac:dyDescent="0.2">
      <c r="A219" s="43" t="s">
        <v>44</v>
      </c>
      <c r="B219" s="108" t="s">
        <v>292</v>
      </c>
      <c r="C219" s="5"/>
      <c r="D219" s="11" t="s">
        <v>243</v>
      </c>
      <c r="E219" s="11" t="s">
        <v>383</v>
      </c>
      <c r="F219" s="11" t="s">
        <v>14</v>
      </c>
      <c r="G219" s="11" t="s">
        <v>16</v>
      </c>
      <c r="H219" s="5" t="s">
        <v>46</v>
      </c>
      <c r="I219" s="55">
        <v>60000</v>
      </c>
      <c r="J219" s="81"/>
      <c r="K219" s="55"/>
      <c r="L219" s="132">
        <v>60000</v>
      </c>
      <c r="M219" s="20"/>
      <c r="N219" s="136"/>
    </row>
    <row r="220" spans="1:14" ht="24" customHeight="1" x14ac:dyDescent="0.2">
      <c r="A220" s="43" t="s">
        <v>435</v>
      </c>
      <c r="B220" s="102" t="s">
        <v>548</v>
      </c>
      <c r="C220" s="5"/>
      <c r="D220" s="11" t="s">
        <v>243</v>
      </c>
      <c r="E220" s="11" t="s">
        <v>383</v>
      </c>
      <c r="F220" s="11" t="s">
        <v>14</v>
      </c>
      <c r="G220" s="11" t="s">
        <v>22</v>
      </c>
      <c r="H220" s="5"/>
      <c r="I220" s="55">
        <v>61655</v>
      </c>
      <c r="J220" s="81"/>
      <c r="K220" s="55"/>
      <c r="L220" s="132">
        <v>61655</v>
      </c>
      <c r="M220" s="20"/>
      <c r="N220" s="136"/>
    </row>
    <row r="221" spans="1:14" ht="24" customHeight="1" x14ac:dyDescent="0.2">
      <c r="A221" s="43" t="s">
        <v>45</v>
      </c>
      <c r="B221" s="108" t="s">
        <v>293</v>
      </c>
      <c r="C221" s="5"/>
      <c r="D221" s="11"/>
      <c r="E221" s="11"/>
      <c r="F221" s="11"/>
      <c r="G221" s="11"/>
      <c r="H221" s="5"/>
      <c r="I221" s="55"/>
      <c r="J221" s="81"/>
      <c r="K221" s="55"/>
      <c r="L221" s="132">
        <f>I222+I223+I224</f>
        <v>145100</v>
      </c>
      <c r="M221" s="20"/>
      <c r="N221" s="136"/>
    </row>
    <row r="222" spans="1:14" ht="24" customHeight="1" x14ac:dyDescent="0.2">
      <c r="A222" s="43" t="s">
        <v>294</v>
      </c>
      <c r="B222" s="102" t="s">
        <v>231</v>
      </c>
      <c r="C222" s="5"/>
      <c r="D222" s="11" t="s">
        <v>243</v>
      </c>
      <c r="E222" s="11" t="s">
        <v>383</v>
      </c>
      <c r="F222" s="11" t="s">
        <v>14</v>
      </c>
      <c r="G222" s="11" t="s">
        <v>233</v>
      </c>
      <c r="H222" s="5" t="s">
        <v>295</v>
      </c>
      <c r="I222" s="54">
        <v>99000</v>
      </c>
      <c r="J222" s="81"/>
      <c r="K222" s="55"/>
      <c r="L222" s="131"/>
      <c r="M222" s="20"/>
      <c r="N222" s="136"/>
    </row>
    <row r="223" spans="1:14" ht="24" customHeight="1" x14ac:dyDescent="0.2">
      <c r="A223" s="43" t="s">
        <v>296</v>
      </c>
      <c r="B223" s="102" t="s">
        <v>248</v>
      </c>
      <c r="C223" s="5"/>
      <c r="D223" s="11" t="s">
        <v>243</v>
      </c>
      <c r="E223" s="11" t="s">
        <v>383</v>
      </c>
      <c r="F223" s="11" t="s">
        <v>14</v>
      </c>
      <c r="G223" s="11" t="s">
        <v>22</v>
      </c>
      <c r="H223" s="5" t="s">
        <v>34</v>
      </c>
      <c r="I223" s="54">
        <v>38600</v>
      </c>
      <c r="J223" s="81"/>
      <c r="K223" s="55"/>
      <c r="L223" s="131"/>
      <c r="M223" s="20"/>
      <c r="N223" s="136"/>
    </row>
    <row r="224" spans="1:14" ht="24" customHeight="1" x14ac:dyDescent="0.2">
      <c r="A224" s="43" t="s">
        <v>466</v>
      </c>
      <c r="B224" s="102" t="s">
        <v>500</v>
      </c>
      <c r="C224" s="5"/>
      <c r="D224" s="11" t="s">
        <v>243</v>
      </c>
      <c r="E224" s="11" t="s">
        <v>383</v>
      </c>
      <c r="F224" s="11" t="s">
        <v>14</v>
      </c>
      <c r="G224" s="11" t="s">
        <v>144</v>
      </c>
      <c r="H224" s="5" t="s">
        <v>46</v>
      </c>
      <c r="I224" s="54">
        <v>7500</v>
      </c>
      <c r="J224" s="81"/>
      <c r="K224" s="55"/>
      <c r="L224" s="131"/>
      <c r="M224" s="20"/>
      <c r="N224" s="136"/>
    </row>
    <row r="225" spans="1:14" ht="24" customHeight="1" x14ac:dyDescent="0.2">
      <c r="A225" s="43" t="s">
        <v>47</v>
      </c>
      <c r="B225" s="108" t="s">
        <v>297</v>
      </c>
      <c r="C225" s="5"/>
      <c r="D225" s="11" t="s">
        <v>243</v>
      </c>
      <c r="E225" s="11" t="s">
        <v>383</v>
      </c>
      <c r="F225" s="11" t="s">
        <v>14</v>
      </c>
      <c r="G225" s="11" t="s">
        <v>16</v>
      </c>
      <c r="H225" s="5" t="s">
        <v>46</v>
      </c>
      <c r="I225" s="55">
        <v>15000</v>
      </c>
      <c r="J225" s="81"/>
      <c r="K225" s="55"/>
      <c r="L225" s="132">
        <v>15000</v>
      </c>
      <c r="M225" s="20"/>
      <c r="N225" s="136"/>
    </row>
    <row r="226" spans="1:14" ht="24" customHeight="1" x14ac:dyDescent="0.2">
      <c r="A226" s="43" t="s">
        <v>49</v>
      </c>
      <c r="B226" s="108" t="s">
        <v>500</v>
      </c>
      <c r="C226" s="5"/>
      <c r="D226" s="11" t="s">
        <v>243</v>
      </c>
      <c r="E226" s="11" t="s">
        <v>383</v>
      </c>
      <c r="F226" s="11" t="s">
        <v>14</v>
      </c>
      <c r="G226" s="11" t="s">
        <v>144</v>
      </c>
      <c r="H226" s="5"/>
      <c r="I226" s="55">
        <v>15000</v>
      </c>
      <c r="J226" s="81"/>
      <c r="K226" s="55"/>
      <c r="L226" s="132">
        <v>15000</v>
      </c>
      <c r="M226" s="20"/>
      <c r="N226" s="136"/>
    </row>
    <row r="227" spans="1:14" ht="24" customHeight="1" x14ac:dyDescent="0.2">
      <c r="A227" s="43" t="s">
        <v>54</v>
      </c>
      <c r="B227" s="108" t="s">
        <v>298</v>
      </c>
      <c r="C227" s="5" t="s">
        <v>531</v>
      </c>
      <c r="D227" s="11"/>
      <c r="E227" s="11"/>
      <c r="F227" s="11"/>
      <c r="G227" s="11"/>
      <c r="H227" s="5"/>
      <c r="I227" s="55"/>
      <c r="J227" s="81"/>
      <c r="K227" s="55"/>
      <c r="L227" s="132">
        <f>I228+I229+I230+I231+I232+I233</f>
        <v>110610</v>
      </c>
      <c r="M227" s="20"/>
      <c r="N227" s="136"/>
    </row>
    <row r="228" spans="1:14" ht="24" customHeight="1" x14ac:dyDescent="0.2">
      <c r="A228" s="43" t="s">
        <v>299</v>
      </c>
      <c r="B228" s="102" t="s">
        <v>544</v>
      </c>
      <c r="C228" s="5"/>
      <c r="D228" s="11" t="s">
        <v>243</v>
      </c>
      <c r="E228" s="11" t="s">
        <v>383</v>
      </c>
      <c r="F228" s="11" t="s">
        <v>14</v>
      </c>
      <c r="G228" s="11" t="s">
        <v>16</v>
      </c>
      <c r="H228" s="5" t="s">
        <v>256</v>
      </c>
      <c r="I228" s="54">
        <v>0</v>
      </c>
      <c r="J228" s="81"/>
      <c r="K228" s="55"/>
      <c r="L228" s="131"/>
      <c r="M228" s="20"/>
      <c r="N228" s="136"/>
    </row>
    <row r="229" spans="1:14" ht="24" customHeight="1" x14ac:dyDescent="0.2">
      <c r="A229" s="43" t="s">
        <v>301</v>
      </c>
      <c r="B229" s="102" t="s">
        <v>248</v>
      </c>
      <c r="C229" s="5"/>
      <c r="D229" s="11" t="s">
        <v>243</v>
      </c>
      <c r="E229" s="11" t="s">
        <v>383</v>
      </c>
      <c r="F229" s="11" t="s">
        <v>14</v>
      </c>
      <c r="G229" s="11" t="s">
        <v>22</v>
      </c>
      <c r="H229" s="5" t="s">
        <v>302</v>
      </c>
      <c r="I229" s="54">
        <v>0</v>
      </c>
      <c r="J229" s="81"/>
      <c r="K229" s="55"/>
      <c r="L229" s="131"/>
      <c r="M229" s="20"/>
      <c r="N229" s="136"/>
    </row>
    <row r="230" spans="1:14" ht="24" customHeight="1" x14ac:dyDescent="0.2">
      <c r="A230" s="43" t="s">
        <v>303</v>
      </c>
      <c r="B230" s="102" t="s">
        <v>304</v>
      </c>
      <c r="C230" s="5"/>
      <c r="D230" s="11" t="s">
        <v>243</v>
      </c>
      <c r="E230" s="11" t="s">
        <v>383</v>
      </c>
      <c r="F230" s="11" t="s">
        <v>14</v>
      </c>
      <c r="G230" s="11" t="s">
        <v>19</v>
      </c>
      <c r="H230" s="5" t="s">
        <v>305</v>
      </c>
      <c r="I230" s="54">
        <v>41850</v>
      </c>
      <c r="J230" s="81"/>
      <c r="K230" s="55"/>
      <c r="L230" s="131"/>
      <c r="M230" s="20"/>
      <c r="N230" s="136"/>
    </row>
    <row r="231" spans="1:14" ht="24" customHeight="1" x14ac:dyDescent="0.2">
      <c r="A231" s="43" t="s">
        <v>496</v>
      </c>
      <c r="B231" s="102" t="s">
        <v>464</v>
      </c>
      <c r="C231" s="5"/>
      <c r="D231" s="11" t="s">
        <v>243</v>
      </c>
      <c r="E231" s="11" t="s">
        <v>497</v>
      </c>
      <c r="F231" s="11" t="s">
        <v>14</v>
      </c>
      <c r="G231" s="11" t="s">
        <v>16</v>
      </c>
      <c r="H231" s="5" t="s">
        <v>46</v>
      </c>
      <c r="I231" s="54">
        <v>48760</v>
      </c>
      <c r="J231" s="81"/>
      <c r="K231" s="55"/>
      <c r="L231" s="131"/>
      <c r="M231" s="20"/>
      <c r="N231" s="136"/>
    </row>
    <row r="232" spans="1:14" ht="24" customHeight="1" x14ac:dyDescent="0.2">
      <c r="A232" s="43" t="s">
        <v>498</v>
      </c>
      <c r="B232" s="23" t="s">
        <v>470</v>
      </c>
      <c r="C232" s="5"/>
      <c r="D232" s="11" t="s">
        <v>243</v>
      </c>
      <c r="E232" s="11" t="s">
        <v>383</v>
      </c>
      <c r="F232" s="11" t="s">
        <v>14</v>
      </c>
      <c r="G232" s="11" t="s">
        <v>16</v>
      </c>
      <c r="H232" s="5" t="s">
        <v>46</v>
      </c>
      <c r="I232" s="54">
        <v>15000</v>
      </c>
      <c r="J232" s="81"/>
      <c r="K232" s="55"/>
      <c r="L232" s="131"/>
      <c r="M232" s="20"/>
      <c r="N232" s="136"/>
    </row>
    <row r="233" spans="1:14" ht="24" customHeight="1" x14ac:dyDescent="0.2">
      <c r="A233" s="43" t="s">
        <v>499</v>
      </c>
      <c r="B233" s="102" t="s">
        <v>445</v>
      </c>
      <c r="C233" s="5"/>
      <c r="D233" s="11" t="s">
        <v>243</v>
      </c>
      <c r="E233" s="11" t="s">
        <v>383</v>
      </c>
      <c r="F233" s="11" t="s">
        <v>14</v>
      </c>
      <c r="G233" s="11" t="s">
        <v>16</v>
      </c>
      <c r="H233" s="5" t="s">
        <v>46</v>
      </c>
      <c r="I233" s="54">
        <v>5000</v>
      </c>
      <c r="J233" s="81"/>
      <c r="K233" s="55"/>
      <c r="L233" s="131"/>
      <c r="M233" s="20"/>
      <c r="N233" s="136"/>
    </row>
    <row r="234" spans="1:14" ht="24" customHeight="1" x14ac:dyDescent="0.2">
      <c r="A234" s="43" t="s">
        <v>57</v>
      </c>
      <c r="B234" s="108" t="s">
        <v>306</v>
      </c>
      <c r="C234" s="5" t="s">
        <v>515</v>
      </c>
      <c r="D234" s="11"/>
      <c r="E234" s="11"/>
      <c r="F234" s="11"/>
      <c r="G234" s="11"/>
      <c r="H234" s="5"/>
      <c r="I234" s="55"/>
      <c r="J234" s="81"/>
      <c r="K234" s="55"/>
      <c r="L234" s="132">
        <f>I235+I236</f>
        <v>6796</v>
      </c>
      <c r="M234" s="20"/>
      <c r="N234" s="136"/>
    </row>
    <row r="235" spans="1:14" ht="24" customHeight="1" x14ac:dyDescent="0.2">
      <c r="A235" s="43" t="s">
        <v>307</v>
      </c>
      <c r="B235" s="102" t="s">
        <v>246</v>
      </c>
      <c r="C235" s="5"/>
      <c r="D235" s="11" t="s">
        <v>243</v>
      </c>
      <c r="E235" s="11" t="s">
        <v>383</v>
      </c>
      <c r="F235" s="11" t="s">
        <v>14</v>
      </c>
      <c r="G235" s="11" t="s">
        <v>16</v>
      </c>
      <c r="H235" s="5" t="s">
        <v>247</v>
      </c>
      <c r="I235" s="54">
        <v>0</v>
      </c>
      <c r="J235" s="81"/>
      <c r="K235" s="55"/>
      <c r="L235" s="131"/>
      <c r="M235" s="20"/>
      <c r="N235" s="136"/>
    </row>
    <row r="236" spans="1:14" ht="24" customHeight="1" x14ac:dyDescent="0.2">
      <c r="A236" s="43" t="s">
        <v>308</v>
      </c>
      <c r="B236" s="102" t="s">
        <v>309</v>
      </c>
      <c r="C236" s="5"/>
      <c r="D236" s="11" t="s">
        <v>243</v>
      </c>
      <c r="E236" s="11" t="s">
        <v>383</v>
      </c>
      <c r="F236" s="11" t="s">
        <v>14</v>
      </c>
      <c r="G236" s="11" t="s">
        <v>19</v>
      </c>
      <c r="H236" s="5" t="s">
        <v>310</v>
      </c>
      <c r="I236" s="54">
        <v>6796</v>
      </c>
      <c r="J236" s="81"/>
      <c r="K236" s="55"/>
      <c r="L236" s="131"/>
      <c r="M236" s="20"/>
      <c r="N236" s="136"/>
    </row>
    <row r="237" spans="1:14" ht="24" customHeight="1" x14ac:dyDescent="0.2">
      <c r="A237" s="43" t="s">
        <v>60</v>
      </c>
      <c r="B237" s="108" t="s">
        <v>311</v>
      </c>
      <c r="C237" s="5" t="s">
        <v>515</v>
      </c>
      <c r="D237" s="11"/>
      <c r="E237" s="11"/>
      <c r="F237" s="11"/>
      <c r="G237" s="11"/>
      <c r="H237" s="5"/>
      <c r="I237" s="55"/>
      <c r="J237" s="81"/>
      <c r="K237" s="55"/>
      <c r="L237" s="132">
        <f>I238+I239</f>
        <v>25398</v>
      </c>
      <c r="M237" s="20"/>
      <c r="N237" s="136"/>
    </row>
    <row r="238" spans="1:14" ht="24" customHeight="1" x14ac:dyDescent="0.2">
      <c r="A238" s="43" t="s">
        <v>312</v>
      </c>
      <c r="B238" s="102" t="s">
        <v>246</v>
      </c>
      <c r="C238" s="5"/>
      <c r="D238" s="11" t="s">
        <v>243</v>
      </c>
      <c r="E238" s="11" t="s">
        <v>383</v>
      </c>
      <c r="F238" s="11" t="s">
        <v>14</v>
      </c>
      <c r="G238" s="11" t="s">
        <v>16</v>
      </c>
      <c r="H238" s="5" t="s">
        <v>313</v>
      </c>
      <c r="I238" s="54">
        <v>0</v>
      </c>
      <c r="J238" s="81"/>
      <c r="K238" s="55"/>
      <c r="L238" s="131"/>
      <c r="M238" s="20"/>
      <c r="N238" s="136"/>
    </row>
    <row r="239" spans="1:14" ht="24" customHeight="1" x14ac:dyDescent="0.2">
      <c r="A239" s="43" t="s">
        <v>314</v>
      </c>
      <c r="B239" s="102" t="s">
        <v>309</v>
      </c>
      <c r="C239" s="5"/>
      <c r="D239" s="11" t="s">
        <v>243</v>
      </c>
      <c r="E239" s="11" t="s">
        <v>383</v>
      </c>
      <c r="F239" s="11" t="s">
        <v>14</v>
      </c>
      <c r="G239" s="11" t="s">
        <v>19</v>
      </c>
      <c r="H239" s="5" t="s">
        <v>315</v>
      </c>
      <c r="I239" s="54">
        <v>25398</v>
      </c>
      <c r="J239" s="81"/>
      <c r="K239" s="55"/>
      <c r="L239" s="131"/>
      <c r="M239" s="20"/>
      <c r="N239" s="136"/>
    </row>
    <row r="240" spans="1:14" ht="24" customHeight="1" x14ac:dyDescent="0.2">
      <c r="A240" s="43" t="s">
        <v>63</v>
      </c>
      <c r="B240" s="161" t="s">
        <v>316</v>
      </c>
      <c r="C240" s="5" t="s">
        <v>531</v>
      </c>
      <c r="D240" s="11"/>
      <c r="E240" s="11"/>
      <c r="F240" s="11"/>
      <c r="G240" s="11"/>
      <c r="H240" s="5"/>
      <c r="I240" s="55"/>
      <c r="J240" s="81"/>
      <c r="K240" s="55"/>
      <c r="L240" s="132">
        <f>I241+I242</f>
        <v>5700</v>
      </c>
      <c r="M240" s="20"/>
      <c r="N240" s="136"/>
    </row>
    <row r="241" spans="1:14" ht="24" customHeight="1" x14ac:dyDescent="0.2">
      <c r="A241" s="43" t="s">
        <v>65</v>
      </c>
      <c r="B241" s="102" t="s">
        <v>246</v>
      </c>
      <c r="C241" s="5"/>
      <c r="D241" s="11" t="s">
        <v>243</v>
      </c>
      <c r="E241" s="11" t="s">
        <v>383</v>
      </c>
      <c r="F241" s="11" t="s">
        <v>14</v>
      </c>
      <c r="G241" s="11" t="s">
        <v>16</v>
      </c>
      <c r="H241" s="5" t="s">
        <v>247</v>
      </c>
      <c r="I241" s="54">
        <v>0</v>
      </c>
      <c r="J241" s="81"/>
      <c r="K241" s="55"/>
      <c r="L241" s="131"/>
      <c r="M241" s="20"/>
      <c r="N241" s="136"/>
    </row>
    <row r="242" spans="1:14" ht="24" customHeight="1" x14ac:dyDescent="0.2">
      <c r="A242" s="43" t="s">
        <v>68</v>
      </c>
      <c r="B242" s="102" t="s">
        <v>309</v>
      </c>
      <c r="C242" s="5"/>
      <c r="D242" s="11" t="s">
        <v>243</v>
      </c>
      <c r="E242" s="11" t="s">
        <v>383</v>
      </c>
      <c r="F242" s="11" t="s">
        <v>14</v>
      </c>
      <c r="G242" s="11" t="s">
        <v>19</v>
      </c>
      <c r="H242" s="5" t="s">
        <v>317</v>
      </c>
      <c r="I242" s="54">
        <v>5700</v>
      </c>
      <c r="J242" s="81"/>
      <c r="K242" s="55"/>
      <c r="L242" s="131"/>
      <c r="M242" s="20"/>
      <c r="N242" s="136"/>
    </row>
    <row r="243" spans="1:14" ht="24" customHeight="1" x14ac:dyDescent="0.2">
      <c r="A243" s="43" t="s">
        <v>72</v>
      </c>
      <c r="B243" s="108" t="s">
        <v>318</v>
      </c>
      <c r="C243" s="5" t="s">
        <v>531</v>
      </c>
      <c r="D243" s="11"/>
      <c r="E243" s="11" t="s">
        <v>384</v>
      </c>
      <c r="F243" s="11"/>
      <c r="G243" s="11"/>
      <c r="H243" s="5"/>
      <c r="I243" s="55"/>
      <c r="J243" s="81"/>
      <c r="K243" s="55"/>
      <c r="L243" s="132">
        <f>I244+I245</f>
        <v>4656</v>
      </c>
      <c r="M243" s="20"/>
      <c r="N243" s="136"/>
    </row>
    <row r="244" spans="1:14" ht="24" customHeight="1" x14ac:dyDescent="0.2">
      <c r="A244" s="43" t="s">
        <v>74</v>
      </c>
      <c r="B244" s="102" t="s">
        <v>246</v>
      </c>
      <c r="C244" s="5"/>
      <c r="D244" s="11" t="s">
        <v>243</v>
      </c>
      <c r="E244" s="11" t="s">
        <v>383</v>
      </c>
      <c r="F244" s="11" t="s">
        <v>14</v>
      </c>
      <c r="G244" s="11" t="s">
        <v>16</v>
      </c>
      <c r="H244" s="5" t="s">
        <v>247</v>
      </c>
      <c r="I244" s="54">
        <v>0</v>
      </c>
      <c r="J244" s="81"/>
      <c r="K244" s="55"/>
      <c r="L244" s="131"/>
      <c r="M244" s="20"/>
      <c r="N244" s="136"/>
    </row>
    <row r="245" spans="1:14" ht="24" customHeight="1" x14ac:dyDescent="0.2">
      <c r="A245" s="43" t="s">
        <v>77</v>
      </c>
      <c r="B245" s="102" t="s">
        <v>309</v>
      </c>
      <c r="C245" s="5"/>
      <c r="D245" s="11" t="s">
        <v>243</v>
      </c>
      <c r="E245" s="11" t="s">
        <v>383</v>
      </c>
      <c r="F245" s="11" t="s">
        <v>14</v>
      </c>
      <c r="G245" s="11" t="s">
        <v>19</v>
      </c>
      <c r="H245" s="5" t="s">
        <v>319</v>
      </c>
      <c r="I245" s="54">
        <v>4656</v>
      </c>
      <c r="J245" s="81"/>
      <c r="K245" s="55"/>
      <c r="L245" s="131"/>
      <c r="M245" s="20"/>
      <c r="N245" s="136"/>
    </row>
    <row r="246" spans="1:14" ht="24" customHeight="1" x14ac:dyDescent="0.2">
      <c r="A246" s="43" t="s">
        <v>80</v>
      </c>
      <c r="B246" s="108" t="s">
        <v>320</v>
      </c>
      <c r="C246" s="5" t="s">
        <v>531</v>
      </c>
      <c r="D246" s="11"/>
      <c r="E246" s="11" t="s">
        <v>384</v>
      </c>
      <c r="F246" s="11"/>
      <c r="G246" s="11"/>
      <c r="H246" s="5"/>
      <c r="I246" s="55"/>
      <c r="J246" s="81"/>
      <c r="K246" s="55"/>
      <c r="L246" s="132">
        <f>I247+I248</f>
        <v>9312</v>
      </c>
      <c r="M246" s="20"/>
      <c r="N246" s="136"/>
    </row>
    <row r="247" spans="1:14" ht="24" customHeight="1" x14ac:dyDescent="0.2">
      <c r="A247" s="43" t="s">
        <v>321</v>
      </c>
      <c r="B247" s="102" t="s">
        <v>246</v>
      </c>
      <c r="C247" s="5"/>
      <c r="D247" s="11" t="s">
        <v>243</v>
      </c>
      <c r="E247" s="11" t="s">
        <v>383</v>
      </c>
      <c r="F247" s="11" t="s">
        <v>14</v>
      </c>
      <c r="G247" s="11" t="s">
        <v>16</v>
      </c>
      <c r="H247" s="5" t="s">
        <v>247</v>
      </c>
      <c r="I247" s="54">
        <v>0</v>
      </c>
      <c r="J247" s="81"/>
      <c r="K247" s="55"/>
      <c r="L247" s="131"/>
      <c r="M247" s="20"/>
      <c r="N247" s="136"/>
    </row>
    <row r="248" spans="1:14" ht="24" customHeight="1" x14ac:dyDescent="0.2">
      <c r="A248" s="43" t="s">
        <v>322</v>
      </c>
      <c r="B248" s="102" t="s">
        <v>309</v>
      </c>
      <c r="C248" s="5"/>
      <c r="D248" s="11" t="s">
        <v>243</v>
      </c>
      <c r="E248" s="11" t="s">
        <v>383</v>
      </c>
      <c r="F248" s="11" t="s">
        <v>14</v>
      </c>
      <c r="G248" s="11" t="s">
        <v>19</v>
      </c>
      <c r="H248" s="5" t="s">
        <v>323</v>
      </c>
      <c r="I248" s="54">
        <v>9312</v>
      </c>
      <c r="J248" s="81"/>
      <c r="K248" s="55"/>
      <c r="L248" s="131"/>
      <c r="M248" s="20"/>
      <c r="N248" s="136"/>
    </row>
    <row r="249" spans="1:14" ht="24" customHeight="1" x14ac:dyDescent="0.2">
      <c r="A249" s="43" t="s">
        <v>83</v>
      </c>
      <c r="B249" s="108" t="s">
        <v>324</v>
      </c>
      <c r="C249" s="5" t="s">
        <v>515</v>
      </c>
      <c r="D249" s="11"/>
      <c r="E249" s="11"/>
      <c r="F249" s="11"/>
      <c r="G249" s="11"/>
      <c r="H249" s="5"/>
      <c r="I249" s="55"/>
      <c r="J249" s="81"/>
      <c r="K249" s="55"/>
      <c r="L249" s="132">
        <f>I250+I251</f>
        <v>7520</v>
      </c>
      <c r="M249" s="20"/>
      <c r="N249" s="136"/>
    </row>
    <row r="250" spans="1:14" ht="24" customHeight="1" x14ac:dyDescent="0.2">
      <c r="A250" s="43" t="s">
        <v>326</v>
      </c>
      <c r="B250" s="102" t="s">
        <v>246</v>
      </c>
      <c r="C250" s="5"/>
      <c r="D250" s="11" t="s">
        <v>243</v>
      </c>
      <c r="E250" s="11" t="s">
        <v>383</v>
      </c>
      <c r="F250" s="11" t="s">
        <v>14</v>
      </c>
      <c r="G250" s="11" t="s">
        <v>16</v>
      </c>
      <c r="H250" s="5" t="s">
        <v>327</v>
      </c>
      <c r="I250" s="54">
        <v>0</v>
      </c>
      <c r="J250" s="81"/>
      <c r="K250" s="55"/>
      <c r="L250" s="131"/>
      <c r="M250" s="20"/>
      <c r="N250" s="136"/>
    </row>
    <row r="251" spans="1:14" ht="24" customHeight="1" x14ac:dyDescent="0.2">
      <c r="A251" s="43" t="s">
        <v>325</v>
      </c>
      <c r="B251" s="102" t="s">
        <v>279</v>
      </c>
      <c r="C251" s="5"/>
      <c r="D251" s="11" t="s">
        <v>243</v>
      </c>
      <c r="E251" s="11" t="s">
        <v>383</v>
      </c>
      <c r="F251" s="11" t="s">
        <v>14</v>
      </c>
      <c r="G251" s="11" t="s">
        <v>19</v>
      </c>
      <c r="H251" s="5" t="s">
        <v>328</v>
      </c>
      <c r="I251" s="54">
        <v>7520</v>
      </c>
      <c r="J251" s="81"/>
      <c r="K251" s="55"/>
      <c r="L251" s="131"/>
      <c r="M251" s="20"/>
      <c r="N251" s="136"/>
    </row>
    <row r="252" spans="1:14" ht="24" customHeight="1" x14ac:dyDescent="0.2">
      <c r="A252" s="43" t="s">
        <v>86</v>
      </c>
      <c r="B252" s="108" t="s">
        <v>329</v>
      </c>
      <c r="C252" s="5" t="s">
        <v>515</v>
      </c>
      <c r="D252" s="11"/>
      <c r="E252" s="11"/>
      <c r="F252" s="11"/>
      <c r="G252" s="11"/>
      <c r="H252" s="5"/>
      <c r="I252" s="55"/>
      <c r="J252" s="81"/>
      <c r="K252" s="55"/>
      <c r="L252" s="132">
        <f>I253+I254+I255+I256+I257</f>
        <v>233000</v>
      </c>
      <c r="M252" s="20"/>
      <c r="N252" s="136"/>
    </row>
    <row r="253" spans="1:14" ht="24" customHeight="1" x14ac:dyDescent="0.2">
      <c r="A253" s="43" t="s">
        <v>88</v>
      </c>
      <c r="B253" s="102" t="s">
        <v>246</v>
      </c>
      <c r="C253" s="5"/>
      <c r="D253" s="11" t="s">
        <v>243</v>
      </c>
      <c r="E253" s="11" t="s">
        <v>383</v>
      </c>
      <c r="F253" s="11" t="s">
        <v>14</v>
      </c>
      <c r="G253" s="11" t="s">
        <v>16</v>
      </c>
      <c r="H253" s="5" t="s">
        <v>330</v>
      </c>
      <c r="I253" s="54">
        <v>0</v>
      </c>
      <c r="J253" s="81"/>
      <c r="K253" s="55"/>
      <c r="L253" s="131"/>
      <c r="M253" s="20"/>
      <c r="N253" s="136"/>
    </row>
    <row r="254" spans="1:14" ht="24" customHeight="1" x14ac:dyDescent="0.2">
      <c r="A254" s="43" t="s">
        <v>91</v>
      </c>
      <c r="B254" s="102" t="s">
        <v>309</v>
      </c>
      <c r="C254" s="5"/>
      <c r="D254" s="11" t="s">
        <v>243</v>
      </c>
      <c r="E254" s="11" t="s">
        <v>383</v>
      </c>
      <c r="F254" s="11" t="s">
        <v>14</v>
      </c>
      <c r="G254" s="11" t="s">
        <v>19</v>
      </c>
      <c r="H254" s="5" t="s">
        <v>331</v>
      </c>
      <c r="I254" s="54">
        <v>162000</v>
      </c>
      <c r="J254" s="81"/>
      <c r="K254" s="55"/>
      <c r="L254" s="131"/>
      <c r="M254" s="20"/>
      <c r="N254" s="136"/>
    </row>
    <row r="255" spans="1:14" ht="24" customHeight="1" x14ac:dyDescent="0.2">
      <c r="A255" s="43" t="s">
        <v>332</v>
      </c>
      <c r="B255" s="102" t="s">
        <v>248</v>
      </c>
      <c r="C255" s="5"/>
      <c r="D255" s="11" t="s">
        <v>243</v>
      </c>
      <c r="E255" s="11" t="s">
        <v>383</v>
      </c>
      <c r="F255" s="11" t="s">
        <v>14</v>
      </c>
      <c r="G255" s="11" t="s">
        <v>22</v>
      </c>
      <c r="H255" s="5" t="s">
        <v>333</v>
      </c>
      <c r="I255" s="54">
        <v>6000</v>
      </c>
      <c r="J255" s="81"/>
      <c r="K255" s="55"/>
      <c r="L255" s="131"/>
      <c r="M255" s="20"/>
      <c r="N255" s="136"/>
    </row>
    <row r="256" spans="1:14" ht="24" customHeight="1" x14ac:dyDescent="0.2">
      <c r="A256" s="43" t="s">
        <v>334</v>
      </c>
      <c r="B256" s="102" t="s">
        <v>231</v>
      </c>
      <c r="C256" s="5"/>
      <c r="D256" s="11" t="s">
        <v>243</v>
      </c>
      <c r="E256" s="11" t="s">
        <v>383</v>
      </c>
      <c r="F256" s="11" t="s">
        <v>14</v>
      </c>
      <c r="G256" s="11" t="s">
        <v>233</v>
      </c>
      <c r="H256" s="5" t="s">
        <v>335</v>
      </c>
      <c r="I256" s="54">
        <v>20000</v>
      </c>
      <c r="J256" s="81"/>
      <c r="K256" s="55"/>
      <c r="L256" s="131"/>
      <c r="M256" s="20"/>
      <c r="N256" s="136"/>
    </row>
    <row r="257" spans="1:14" ht="24" customHeight="1" x14ac:dyDescent="0.2">
      <c r="A257" s="43" t="s">
        <v>501</v>
      </c>
      <c r="B257" s="102" t="s">
        <v>464</v>
      </c>
      <c r="C257" s="5" t="s">
        <v>232</v>
      </c>
      <c r="D257" s="11" t="s">
        <v>243</v>
      </c>
      <c r="E257" s="11" t="s">
        <v>383</v>
      </c>
      <c r="F257" s="11" t="s">
        <v>14</v>
      </c>
      <c r="G257" s="11" t="s">
        <v>16</v>
      </c>
      <c r="H257" s="5" t="s">
        <v>46</v>
      </c>
      <c r="I257" s="54">
        <v>45000</v>
      </c>
      <c r="J257" s="81"/>
      <c r="K257" s="55"/>
      <c r="L257" s="131"/>
      <c r="M257" s="20"/>
      <c r="N257" s="136"/>
    </row>
    <row r="258" spans="1:14" ht="24" customHeight="1" x14ac:dyDescent="0.2">
      <c r="A258" s="43" t="s">
        <v>94</v>
      </c>
      <c r="B258" s="108" t="s">
        <v>511</v>
      </c>
      <c r="C258" s="5"/>
      <c r="D258" s="11" t="s">
        <v>243</v>
      </c>
      <c r="E258" s="11" t="s">
        <v>383</v>
      </c>
      <c r="F258" s="11" t="s">
        <v>14</v>
      </c>
      <c r="G258" s="11" t="s">
        <v>22</v>
      </c>
      <c r="H258" s="5"/>
      <c r="I258" s="54">
        <v>50000</v>
      </c>
      <c r="J258" s="81"/>
      <c r="K258" s="55"/>
      <c r="L258" s="132">
        <v>50000</v>
      </c>
      <c r="M258" s="20"/>
      <c r="N258" s="136"/>
    </row>
    <row r="259" spans="1:14" ht="24" customHeight="1" x14ac:dyDescent="0.2">
      <c r="A259" s="43" t="s">
        <v>96</v>
      </c>
      <c r="B259" s="108" t="s">
        <v>510</v>
      </c>
      <c r="C259" s="5"/>
      <c r="D259" s="11" t="s">
        <v>243</v>
      </c>
      <c r="E259" s="11" t="s">
        <v>383</v>
      </c>
      <c r="F259" s="11" t="s">
        <v>14</v>
      </c>
      <c r="G259" s="11" t="s">
        <v>226</v>
      </c>
      <c r="H259" s="5"/>
      <c r="I259" s="54">
        <v>0</v>
      </c>
      <c r="J259" s="81"/>
      <c r="K259" s="55"/>
      <c r="L259" s="132">
        <v>0</v>
      </c>
      <c r="M259" s="20"/>
      <c r="N259" s="136"/>
    </row>
    <row r="260" spans="1:14" ht="24" customHeight="1" x14ac:dyDescent="0.2">
      <c r="A260" s="43" t="s">
        <v>104</v>
      </c>
      <c r="B260" s="108" t="s">
        <v>543</v>
      </c>
      <c r="C260" s="5"/>
      <c r="D260" s="11" t="s">
        <v>243</v>
      </c>
      <c r="E260" s="11" t="s">
        <v>383</v>
      </c>
      <c r="F260" s="11" t="s">
        <v>14</v>
      </c>
      <c r="G260" s="11" t="s">
        <v>226</v>
      </c>
      <c r="H260" s="5"/>
      <c r="I260" s="54">
        <v>0</v>
      </c>
      <c r="J260" s="81"/>
      <c r="K260" s="55"/>
      <c r="L260" s="132">
        <v>0</v>
      </c>
      <c r="M260" s="20"/>
      <c r="N260" s="136"/>
    </row>
    <row r="261" spans="1:14" ht="26.25" customHeight="1" x14ac:dyDescent="0.2">
      <c r="A261" s="43" t="s">
        <v>107</v>
      </c>
      <c r="B261" s="108" t="s">
        <v>545</v>
      </c>
      <c r="C261" s="5"/>
      <c r="D261" s="11" t="s">
        <v>243</v>
      </c>
      <c r="E261" s="11" t="s">
        <v>383</v>
      </c>
      <c r="F261" s="11" t="s">
        <v>14</v>
      </c>
      <c r="G261" s="11" t="s">
        <v>16</v>
      </c>
      <c r="H261" s="5"/>
      <c r="I261" s="54">
        <v>276000</v>
      </c>
      <c r="J261" s="81"/>
      <c r="K261" s="55"/>
      <c r="L261" s="132">
        <v>276000</v>
      </c>
      <c r="M261" s="20"/>
      <c r="N261" s="136"/>
    </row>
    <row r="262" spans="1:14" ht="30.75" customHeight="1" x14ac:dyDescent="0.2">
      <c r="A262" s="43" t="s">
        <v>115</v>
      </c>
      <c r="B262" s="108" t="s">
        <v>546</v>
      </c>
      <c r="C262" s="5"/>
      <c r="D262" s="11" t="s">
        <v>243</v>
      </c>
      <c r="E262" s="11" t="s">
        <v>383</v>
      </c>
      <c r="F262" s="11" t="s">
        <v>14</v>
      </c>
      <c r="G262" s="11" t="s">
        <v>16</v>
      </c>
      <c r="H262" s="5"/>
      <c r="I262" s="54">
        <v>175000</v>
      </c>
      <c r="J262" s="81"/>
      <c r="K262" s="55"/>
      <c r="L262" s="132">
        <v>175000</v>
      </c>
      <c r="M262" s="20"/>
      <c r="N262" s="136"/>
    </row>
    <row r="263" spans="1:14" ht="30.75" customHeight="1" x14ac:dyDescent="0.2">
      <c r="A263" s="43" t="s">
        <v>119</v>
      </c>
      <c r="B263" s="108" t="s">
        <v>549</v>
      </c>
      <c r="C263" s="5"/>
      <c r="D263" s="11" t="s">
        <v>243</v>
      </c>
      <c r="E263" s="11" t="s">
        <v>383</v>
      </c>
      <c r="F263" s="11" t="s">
        <v>14</v>
      </c>
      <c r="G263" s="11" t="s">
        <v>16</v>
      </c>
      <c r="H263" s="5"/>
      <c r="I263" s="54">
        <v>0</v>
      </c>
      <c r="J263" s="81"/>
      <c r="K263" s="55"/>
      <c r="L263" s="132">
        <v>0</v>
      </c>
      <c r="M263" s="20"/>
      <c r="N263" s="136"/>
    </row>
    <row r="264" spans="1:14" ht="30.75" customHeight="1" x14ac:dyDescent="0.2">
      <c r="A264" s="43" t="s">
        <v>130</v>
      </c>
      <c r="B264" s="108" t="s">
        <v>564</v>
      </c>
      <c r="C264" s="5"/>
      <c r="D264" s="11" t="s">
        <v>243</v>
      </c>
      <c r="E264" s="11" t="s">
        <v>383</v>
      </c>
      <c r="F264" s="11" t="s">
        <v>14</v>
      </c>
      <c r="G264" s="11" t="s">
        <v>16</v>
      </c>
      <c r="H264" s="5"/>
      <c r="I264" s="54">
        <v>2060000</v>
      </c>
      <c r="J264" s="81"/>
      <c r="K264" s="55"/>
      <c r="L264" s="132">
        <v>2060000</v>
      </c>
      <c r="M264" s="20"/>
      <c r="N264" s="136"/>
    </row>
    <row r="265" spans="1:14" ht="30.75" customHeight="1" x14ac:dyDescent="0.2">
      <c r="A265" s="43" t="s">
        <v>134</v>
      </c>
      <c r="B265" s="108" t="s">
        <v>569</v>
      </c>
      <c r="C265" s="5"/>
      <c r="D265" s="11" t="s">
        <v>243</v>
      </c>
      <c r="E265" s="11" t="s">
        <v>570</v>
      </c>
      <c r="F265" s="11" t="s">
        <v>14</v>
      </c>
      <c r="G265" s="11" t="s">
        <v>22</v>
      </c>
      <c r="H265" s="5"/>
      <c r="I265" s="54">
        <v>137345</v>
      </c>
      <c r="J265" s="81"/>
      <c r="K265" s="55"/>
      <c r="L265" s="132">
        <v>137345</v>
      </c>
      <c r="M265" s="20"/>
      <c r="N265" s="136"/>
    </row>
    <row r="266" spans="1:14" ht="16.5" customHeight="1" x14ac:dyDescent="0.2">
      <c r="A266" s="43"/>
      <c r="B266" s="7" t="s">
        <v>5</v>
      </c>
      <c r="C266" s="5"/>
      <c r="D266" s="11"/>
      <c r="E266" s="11"/>
      <c r="F266" s="11"/>
      <c r="G266" s="11"/>
      <c r="H266" s="5"/>
      <c r="I266" s="55">
        <f>SUM(I185:J265)</f>
        <v>3856248</v>
      </c>
      <c r="J266" s="81"/>
      <c r="K266" s="55"/>
      <c r="L266" s="132">
        <f>SUM(L185:M265)</f>
        <v>3856248</v>
      </c>
      <c r="M266" s="20"/>
      <c r="N266" s="136"/>
    </row>
    <row r="267" spans="1:14" x14ac:dyDescent="0.2">
      <c r="A267" s="2"/>
      <c r="B267" s="2"/>
      <c r="C267" s="110"/>
      <c r="D267" s="111"/>
      <c r="E267" s="111"/>
      <c r="F267" s="111"/>
      <c r="G267" s="111"/>
      <c r="H267" s="112"/>
      <c r="I267" s="113"/>
      <c r="J267" s="113"/>
      <c r="K267" s="113"/>
      <c r="L267" s="113"/>
      <c r="M267" s="2"/>
    </row>
    <row r="268" spans="1:14" ht="19.5" customHeight="1" x14ac:dyDescent="0.2">
      <c r="A268" s="147"/>
      <c r="B268" s="173" t="s">
        <v>373</v>
      </c>
      <c r="C268" s="173"/>
      <c r="D268" s="148"/>
      <c r="E268" s="148"/>
      <c r="F268" s="148"/>
      <c r="G268" s="148"/>
      <c r="H268" s="149"/>
      <c r="I268" s="146">
        <f>I182+I266</f>
        <v>38714967</v>
      </c>
      <c r="J268" s="150"/>
      <c r="K268" s="146">
        <f>K182+K174+K175</f>
        <v>3683400</v>
      </c>
      <c r="L268" s="146">
        <f>L266+L182+L173</f>
        <v>42398367</v>
      </c>
      <c r="M268" s="2"/>
    </row>
    <row r="269" spans="1:14" ht="23.25" customHeight="1" x14ac:dyDescent="0.2">
      <c r="A269" s="114"/>
      <c r="B269" s="114"/>
      <c r="C269" s="114"/>
      <c r="D269" s="117"/>
      <c r="E269" s="118"/>
      <c r="F269" s="115"/>
      <c r="G269" s="115"/>
      <c r="H269" s="112"/>
      <c r="I269" s="118"/>
      <c r="J269" s="113"/>
      <c r="K269" s="113"/>
      <c r="L269" s="113"/>
      <c r="M269" s="2"/>
    </row>
    <row r="270" spans="1:14" ht="18.75" customHeight="1" x14ac:dyDescent="0.2">
      <c r="A270" s="2"/>
      <c r="B270" s="162" t="s">
        <v>532</v>
      </c>
      <c r="C270" s="110"/>
      <c r="D270" s="119"/>
      <c r="E270" s="120"/>
      <c r="F270" s="163"/>
      <c r="G270" s="163" t="s">
        <v>533</v>
      </c>
      <c r="H270" s="164"/>
      <c r="I270" s="113"/>
      <c r="J270" s="113"/>
      <c r="K270" s="113"/>
      <c r="L270" s="113"/>
      <c r="M270" s="2"/>
    </row>
    <row r="271" spans="1:14" ht="35.25" customHeight="1" x14ac:dyDescent="0.2">
      <c r="A271" s="114"/>
      <c r="B271" s="114"/>
      <c r="C271" s="110"/>
      <c r="D271" s="119"/>
      <c r="E271" s="120"/>
      <c r="F271" s="163"/>
      <c r="G271" s="163"/>
      <c r="H271" s="164"/>
      <c r="I271" s="116"/>
      <c r="J271" s="113"/>
      <c r="K271" s="113"/>
      <c r="L271" s="113"/>
      <c r="M271" s="2"/>
    </row>
    <row r="272" spans="1:14" x14ac:dyDescent="0.2">
      <c r="E272" s="111"/>
      <c r="M272" s="2"/>
    </row>
    <row r="273" spans="1:13" x14ac:dyDescent="0.2">
      <c r="E273" s="111"/>
      <c r="M273" s="2"/>
    </row>
    <row r="274" spans="1:13" ht="30.75" customHeight="1" x14ac:dyDescent="0.2">
      <c r="E274" s="111"/>
    </row>
    <row r="275" spans="1:13" x14ac:dyDescent="0.2">
      <c r="E275" s="111"/>
    </row>
    <row r="276" spans="1:13" x14ac:dyDescent="0.2">
      <c r="E276" s="111"/>
    </row>
    <row r="277" spans="1:13" x14ac:dyDescent="0.2">
      <c r="E277" s="111"/>
    </row>
    <row r="278" spans="1:13" s="14" customFormat="1" x14ac:dyDescent="0.2">
      <c r="A278"/>
      <c r="B278"/>
      <c r="C278" s="1"/>
      <c r="D278" s="9"/>
      <c r="E278" s="111"/>
      <c r="F278" s="9"/>
      <c r="G278" s="9"/>
      <c r="H278" s="8"/>
      <c r="I278" s="57"/>
      <c r="J278" s="57"/>
      <c r="K278" s="57"/>
      <c r="L278" s="57"/>
    </row>
    <row r="279" spans="1:13" x14ac:dyDescent="0.2">
      <c r="E279" s="111"/>
    </row>
    <row r="280" spans="1:13" x14ac:dyDescent="0.2">
      <c r="E280" s="111"/>
    </row>
    <row r="281" spans="1:13" x14ac:dyDescent="0.2">
      <c r="E281" s="111"/>
    </row>
    <row r="282" spans="1:13" x14ac:dyDescent="0.2">
      <c r="E282" s="111"/>
    </row>
    <row r="283" spans="1:13" x14ac:dyDescent="0.2">
      <c r="E283" s="111"/>
    </row>
    <row r="284" spans="1:13" x14ac:dyDescent="0.2">
      <c r="E284" s="111"/>
    </row>
    <row r="285" spans="1:13" x14ac:dyDescent="0.2">
      <c r="E285" s="111"/>
    </row>
    <row r="286" spans="1:13" x14ac:dyDescent="0.2">
      <c r="E286" s="111"/>
    </row>
    <row r="287" spans="1:13" x14ac:dyDescent="0.2">
      <c r="E287" s="111"/>
    </row>
    <row r="288" spans="1:13" x14ac:dyDescent="0.2">
      <c r="E288" s="111"/>
    </row>
    <row r="289" spans="5:5" x14ac:dyDescent="0.2">
      <c r="E289" s="111"/>
    </row>
    <row r="290" spans="5:5" x14ac:dyDescent="0.2">
      <c r="E290" s="111"/>
    </row>
    <row r="291" spans="5:5" x14ac:dyDescent="0.2">
      <c r="E291" s="111"/>
    </row>
    <row r="292" spans="5:5" x14ac:dyDescent="0.2">
      <c r="E292" s="111"/>
    </row>
    <row r="293" spans="5:5" x14ac:dyDescent="0.2">
      <c r="E293" s="111"/>
    </row>
    <row r="294" spans="5:5" x14ac:dyDescent="0.2">
      <c r="E294" s="111"/>
    </row>
    <row r="295" spans="5:5" x14ac:dyDescent="0.2">
      <c r="E295" s="111"/>
    </row>
    <row r="296" spans="5:5" x14ac:dyDescent="0.2">
      <c r="E296" s="111"/>
    </row>
    <row r="297" spans="5:5" x14ac:dyDescent="0.2">
      <c r="E297" s="111"/>
    </row>
    <row r="298" spans="5:5" x14ac:dyDescent="0.2">
      <c r="E298" s="111"/>
    </row>
    <row r="299" spans="5:5" x14ac:dyDescent="0.2">
      <c r="E299" s="111"/>
    </row>
    <row r="300" spans="5:5" x14ac:dyDescent="0.2">
      <c r="E300" s="111"/>
    </row>
    <row r="301" spans="5:5" x14ac:dyDescent="0.2">
      <c r="E301" s="111"/>
    </row>
    <row r="302" spans="5:5" x14ac:dyDescent="0.2">
      <c r="E302" s="111"/>
    </row>
    <row r="303" spans="5:5" x14ac:dyDescent="0.2">
      <c r="E303" s="111"/>
    </row>
    <row r="304" spans="5:5" x14ac:dyDescent="0.2">
      <c r="E304" s="111"/>
    </row>
    <row r="305" spans="5:5" x14ac:dyDescent="0.2">
      <c r="E305" s="111"/>
    </row>
    <row r="306" spans="5:5" x14ac:dyDescent="0.2">
      <c r="E306" s="111"/>
    </row>
    <row r="307" spans="5:5" x14ac:dyDescent="0.2">
      <c r="E307" s="111"/>
    </row>
    <row r="308" spans="5:5" x14ac:dyDescent="0.2">
      <c r="E308" s="111"/>
    </row>
    <row r="309" spans="5:5" x14ac:dyDescent="0.2">
      <c r="E309" s="111"/>
    </row>
    <row r="310" spans="5:5" x14ac:dyDescent="0.2">
      <c r="E310" s="111"/>
    </row>
    <row r="311" spans="5:5" x14ac:dyDescent="0.2">
      <c r="E311" s="111"/>
    </row>
    <row r="312" spans="5:5" x14ac:dyDescent="0.2">
      <c r="E312" s="111"/>
    </row>
    <row r="313" spans="5:5" x14ac:dyDescent="0.2">
      <c r="E313" s="111"/>
    </row>
    <row r="314" spans="5:5" x14ac:dyDescent="0.2">
      <c r="E314" s="111"/>
    </row>
    <row r="315" spans="5:5" x14ac:dyDescent="0.2">
      <c r="E315" s="111"/>
    </row>
    <row r="316" spans="5:5" x14ac:dyDescent="0.2">
      <c r="E316" s="111"/>
    </row>
    <row r="317" spans="5:5" x14ac:dyDescent="0.2">
      <c r="E317" s="111"/>
    </row>
    <row r="318" spans="5:5" x14ac:dyDescent="0.2">
      <c r="E318" s="111"/>
    </row>
    <row r="319" spans="5:5" x14ac:dyDescent="0.2">
      <c r="E319" s="111"/>
    </row>
    <row r="320" spans="5:5" x14ac:dyDescent="0.2">
      <c r="E320" s="111"/>
    </row>
    <row r="321" spans="5:5" x14ac:dyDescent="0.2">
      <c r="E321" s="111"/>
    </row>
    <row r="322" spans="5:5" x14ac:dyDescent="0.2">
      <c r="E322" s="111"/>
    </row>
  </sheetData>
  <autoFilter ref="A11:M150"/>
  <mergeCells count="14">
    <mergeCell ref="K1:L1"/>
    <mergeCell ref="C7:G7"/>
    <mergeCell ref="H6:I6"/>
    <mergeCell ref="H1:I1"/>
    <mergeCell ref="H2:I2"/>
    <mergeCell ref="H3:I3"/>
    <mergeCell ref="H4:I4"/>
    <mergeCell ref="C5:I5"/>
    <mergeCell ref="H7:I7"/>
    <mergeCell ref="K5:L5"/>
    <mergeCell ref="B268:C268"/>
    <mergeCell ref="A149:L149"/>
    <mergeCell ref="A176:L176"/>
    <mergeCell ref="A183:L183"/>
  </mergeCells>
  <phoneticPr fontId="9" type="noConversion"/>
  <pageMargins left="3.937007874015748E-2" right="3.937007874015748E-2" top="0.39370078740157483" bottom="0.19685039370078741" header="0.39370078740157483" footer="0.19685039370078741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176"/>
  <sheetViews>
    <sheetView topLeftCell="C160" workbookViewId="0">
      <selection activeCell="P164" sqref="P164"/>
    </sheetView>
  </sheetViews>
  <sheetFormatPr defaultRowHeight="12.75" x14ac:dyDescent="0.2"/>
  <cols>
    <col min="1" max="1" width="5" customWidth="1"/>
    <col min="2" max="2" width="50.140625" customWidth="1"/>
    <col min="3" max="3" width="14.5703125" style="1" customWidth="1"/>
    <col min="4" max="5" width="14.5703125" style="9" customWidth="1"/>
    <col min="6" max="7" width="14.5703125" style="38" customWidth="1"/>
    <col min="8" max="9" width="14.5703125" style="9" customWidth="1"/>
    <col min="10" max="10" width="10.28515625" style="8" customWidth="1"/>
    <col min="11" max="11" width="15.5703125" style="57" customWidth="1"/>
    <col min="12" max="12" width="12.140625" style="8" hidden="1" customWidth="1"/>
  </cols>
  <sheetData>
    <row r="1" spans="1:14" s="12" customFormat="1" ht="1.5" customHeight="1" x14ac:dyDescent="0.2">
      <c r="C1" s="13"/>
      <c r="D1" s="27"/>
      <c r="E1" s="27"/>
      <c r="F1" s="34"/>
      <c r="G1" s="34"/>
      <c r="H1" s="27"/>
      <c r="I1" s="27"/>
      <c r="J1" s="193"/>
      <c r="K1" s="194"/>
    </row>
    <row r="2" spans="1:14" s="12" customFormat="1" hidden="1" x14ac:dyDescent="0.2">
      <c r="C2" s="13"/>
      <c r="D2" s="27"/>
      <c r="E2" s="27"/>
      <c r="F2" s="34"/>
      <c r="G2" s="34"/>
      <c r="H2" s="27"/>
      <c r="I2" s="27"/>
      <c r="J2" s="193"/>
      <c r="K2" s="193"/>
    </row>
    <row r="3" spans="1:14" s="12" customFormat="1" hidden="1" x14ac:dyDescent="0.2">
      <c r="C3" s="13"/>
      <c r="D3" s="27"/>
      <c r="E3" s="27"/>
      <c r="F3" s="34"/>
      <c r="G3" s="34"/>
      <c r="H3" s="27"/>
      <c r="I3" s="27"/>
      <c r="J3" s="193"/>
      <c r="K3" s="193"/>
    </row>
    <row r="4" spans="1:14" s="12" customFormat="1" hidden="1" x14ac:dyDescent="0.2">
      <c r="C4" s="13"/>
      <c r="D4" s="27"/>
      <c r="E4" s="27"/>
      <c r="F4" s="34"/>
      <c r="G4" s="34"/>
      <c r="H4" s="27"/>
      <c r="I4" s="27"/>
      <c r="J4" s="193"/>
      <c r="K4" s="193"/>
    </row>
    <row r="5" spans="1:14" s="12" customFormat="1" ht="15.75" x14ac:dyDescent="0.25">
      <c r="C5" s="191" t="s">
        <v>7</v>
      </c>
      <c r="D5" s="191"/>
      <c r="E5" s="191"/>
      <c r="F5" s="191"/>
      <c r="G5" s="191"/>
      <c r="H5" s="191"/>
      <c r="I5" s="191"/>
      <c r="J5" s="191"/>
      <c r="K5" s="192"/>
    </row>
    <row r="6" spans="1:14" s="12" customFormat="1" ht="15.75" x14ac:dyDescent="0.25">
      <c r="C6" s="24"/>
      <c r="D6" s="28"/>
      <c r="E6" s="28"/>
      <c r="F6" s="41"/>
      <c r="G6" s="41"/>
      <c r="H6" s="28"/>
      <c r="I6" s="28"/>
      <c r="J6" s="184"/>
      <c r="K6" s="185"/>
    </row>
    <row r="7" spans="1:14" s="12" customFormat="1" ht="15" customHeight="1" x14ac:dyDescent="0.25">
      <c r="C7" s="24"/>
      <c r="D7" s="28"/>
      <c r="E7" s="28"/>
      <c r="F7" s="41"/>
      <c r="G7" s="41"/>
      <c r="H7" s="28"/>
      <c r="I7" s="28"/>
      <c r="J7" s="184"/>
      <c r="K7" s="185"/>
    </row>
    <row r="8" spans="1:14" s="12" customFormat="1" ht="15" customHeight="1" x14ac:dyDescent="0.3">
      <c r="B8" s="186" t="s">
        <v>8</v>
      </c>
      <c r="C8" s="186"/>
      <c r="D8" s="186"/>
      <c r="E8" s="186"/>
      <c r="F8" s="186"/>
      <c r="G8" s="186"/>
      <c r="H8" s="186"/>
      <c r="I8" s="186"/>
      <c r="J8" s="26"/>
      <c r="K8" s="50"/>
    </row>
    <row r="9" spans="1:14" x14ac:dyDescent="0.2">
      <c r="A9" s="187" t="s">
        <v>374</v>
      </c>
      <c r="B9" s="187"/>
      <c r="C9" s="187"/>
      <c r="D9" s="187"/>
      <c r="E9" s="187"/>
      <c r="F9" s="187"/>
      <c r="G9" s="187"/>
      <c r="H9" s="187"/>
      <c r="I9" s="187"/>
      <c r="J9" s="187"/>
      <c r="K9" s="188"/>
      <c r="L9"/>
    </row>
    <row r="10" spans="1:14" ht="3.75" customHeight="1" x14ac:dyDescent="0.2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8"/>
      <c r="L10"/>
    </row>
    <row r="11" spans="1:14" x14ac:dyDescent="0.2">
      <c r="A11" s="3"/>
      <c r="B11" s="3"/>
      <c r="C11" s="4"/>
      <c r="D11" s="10"/>
      <c r="E11" s="10"/>
      <c r="F11" s="34" t="s">
        <v>13</v>
      </c>
      <c r="G11" s="34"/>
      <c r="H11" s="10"/>
      <c r="I11" s="10"/>
      <c r="J11" s="4"/>
      <c r="K11" s="51"/>
      <c r="L11" s="4"/>
    </row>
    <row r="12" spans="1:14" ht="58.15" customHeight="1" x14ac:dyDescent="0.2">
      <c r="A12" s="17" t="s">
        <v>0</v>
      </c>
      <c r="B12" s="18" t="s">
        <v>1</v>
      </c>
      <c r="C12" s="18" t="s">
        <v>2</v>
      </c>
      <c r="D12" s="19" t="s">
        <v>9</v>
      </c>
      <c r="E12" s="19"/>
      <c r="F12" s="35" t="s">
        <v>10</v>
      </c>
      <c r="G12" s="35"/>
      <c r="H12" s="19" t="s">
        <v>11</v>
      </c>
      <c r="I12" s="19" t="s">
        <v>12</v>
      </c>
      <c r="J12" s="18" t="s">
        <v>3</v>
      </c>
      <c r="K12" s="52" t="s">
        <v>4</v>
      </c>
      <c r="L12" s="42" t="s">
        <v>4</v>
      </c>
      <c r="M12" s="2"/>
      <c r="N12" s="2"/>
    </row>
    <row r="13" spans="1:14" ht="20.45" customHeight="1" x14ac:dyDescent="0.2">
      <c r="A13" s="31"/>
      <c r="B13" s="32"/>
      <c r="C13" s="32"/>
      <c r="D13" s="33"/>
      <c r="E13" s="33"/>
      <c r="F13" s="36"/>
      <c r="G13" s="36"/>
      <c r="H13" s="33"/>
      <c r="I13" s="33"/>
      <c r="J13" s="32"/>
      <c r="K13" s="53"/>
      <c r="L13" s="32"/>
      <c r="M13" s="2"/>
      <c r="N13" s="2"/>
    </row>
    <row r="14" spans="1:14" ht="69.599999999999994" customHeight="1" x14ac:dyDescent="0.2">
      <c r="A14" s="43" t="s">
        <v>47</v>
      </c>
      <c r="B14" s="44" t="s">
        <v>48</v>
      </c>
      <c r="C14" s="5"/>
      <c r="D14" s="11"/>
      <c r="E14" s="11" t="s">
        <v>379</v>
      </c>
      <c r="F14" s="37" t="s">
        <v>383</v>
      </c>
      <c r="G14" s="79" t="s">
        <v>382</v>
      </c>
      <c r="H14" s="11"/>
      <c r="I14" s="11"/>
      <c r="J14" s="5"/>
      <c r="K14" s="16">
        <v>25000</v>
      </c>
      <c r="L14" s="21"/>
      <c r="M14" s="2"/>
      <c r="N14" s="2"/>
    </row>
    <row r="15" spans="1:14" ht="24.75" customHeight="1" x14ac:dyDescent="0.2">
      <c r="A15" s="43" t="s">
        <v>49</v>
      </c>
      <c r="B15" s="23" t="s">
        <v>50</v>
      </c>
      <c r="C15" s="5" t="s">
        <v>17</v>
      </c>
      <c r="D15" s="11" t="s">
        <v>18</v>
      </c>
      <c r="E15" s="11"/>
      <c r="F15" s="37" t="s">
        <v>383</v>
      </c>
      <c r="G15" s="37"/>
      <c r="H15" s="11" t="s">
        <v>14</v>
      </c>
      <c r="I15" s="11" t="s">
        <v>19</v>
      </c>
      <c r="J15" s="5" t="s">
        <v>51</v>
      </c>
      <c r="K15" s="54">
        <v>5000</v>
      </c>
      <c r="L15" s="21"/>
      <c r="M15" s="2"/>
      <c r="N15" s="2"/>
    </row>
    <row r="16" spans="1:14" ht="24.75" customHeight="1" x14ac:dyDescent="0.2">
      <c r="A16" s="43" t="s">
        <v>52</v>
      </c>
      <c r="B16" s="23" t="s">
        <v>53</v>
      </c>
      <c r="C16" s="5" t="s">
        <v>17</v>
      </c>
      <c r="D16" s="11" t="s">
        <v>18</v>
      </c>
      <c r="E16" s="11"/>
      <c r="F16" s="37" t="s">
        <v>383</v>
      </c>
      <c r="G16" s="37"/>
      <c r="H16" s="11" t="s">
        <v>14</v>
      </c>
      <c r="I16" s="11" t="s">
        <v>22</v>
      </c>
      <c r="J16" s="5" t="s">
        <v>40</v>
      </c>
      <c r="K16" s="54">
        <v>20000</v>
      </c>
      <c r="L16" s="21"/>
      <c r="M16" s="2"/>
      <c r="N16" s="2"/>
    </row>
    <row r="17" spans="1:14" ht="24.75" customHeight="1" x14ac:dyDescent="0.2">
      <c r="A17" s="43" t="s">
        <v>54</v>
      </c>
      <c r="B17" s="44" t="s">
        <v>55</v>
      </c>
      <c r="C17" s="5" t="s">
        <v>34</v>
      </c>
      <c r="D17" s="11" t="s">
        <v>18</v>
      </c>
      <c r="E17" s="11"/>
      <c r="F17" s="37" t="s">
        <v>383</v>
      </c>
      <c r="G17" s="37"/>
      <c r="H17" s="11" t="s">
        <v>14</v>
      </c>
      <c r="I17" s="11" t="s">
        <v>22</v>
      </c>
      <c r="J17" s="5" t="s">
        <v>56</v>
      </c>
      <c r="K17" s="55">
        <v>10000</v>
      </c>
      <c r="L17" s="21"/>
      <c r="M17" s="2"/>
      <c r="N17" s="2"/>
    </row>
    <row r="18" spans="1:14" ht="24.75" customHeight="1" x14ac:dyDescent="0.2">
      <c r="A18" s="43" t="s">
        <v>57</v>
      </c>
      <c r="B18" s="44" t="s">
        <v>58</v>
      </c>
      <c r="C18" s="5" t="s">
        <v>17</v>
      </c>
      <c r="D18" s="11" t="s">
        <v>18</v>
      </c>
      <c r="E18" s="11"/>
      <c r="F18" s="37" t="s">
        <v>383</v>
      </c>
      <c r="G18" s="37"/>
      <c r="H18" s="11" t="s">
        <v>14</v>
      </c>
      <c r="I18" s="11" t="s">
        <v>19</v>
      </c>
      <c r="J18" s="5" t="s">
        <v>59</v>
      </c>
      <c r="K18" s="55">
        <v>3000</v>
      </c>
      <c r="L18" s="21"/>
      <c r="M18" s="2"/>
      <c r="N18" s="2"/>
    </row>
    <row r="19" spans="1:14" ht="24.75" customHeight="1" x14ac:dyDescent="0.2">
      <c r="A19" s="43" t="s">
        <v>60</v>
      </c>
      <c r="B19" s="44" t="s">
        <v>61</v>
      </c>
      <c r="C19" s="5" t="s">
        <v>17</v>
      </c>
      <c r="D19" s="11" t="s">
        <v>18</v>
      </c>
      <c r="E19" s="11"/>
      <c r="F19" s="37" t="s">
        <v>383</v>
      </c>
      <c r="G19" s="37"/>
      <c r="H19" s="11" t="s">
        <v>14</v>
      </c>
      <c r="I19" s="11" t="s">
        <v>19</v>
      </c>
      <c r="J19" s="5" t="s">
        <v>62</v>
      </c>
      <c r="K19" s="55">
        <v>20000</v>
      </c>
      <c r="L19" s="21"/>
      <c r="M19" s="2"/>
      <c r="N19" s="2"/>
    </row>
    <row r="20" spans="1:14" ht="24.75" customHeight="1" x14ac:dyDescent="0.2">
      <c r="A20" s="43" t="s">
        <v>63</v>
      </c>
      <c r="B20" s="44" t="s">
        <v>64</v>
      </c>
      <c r="C20" s="5"/>
      <c r="D20" s="11"/>
      <c r="E20" s="11"/>
      <c r="F20" s="37" t="s">
        <v>383</v>
      </c>
      <c r="G20" s="37"/>
      <c r="H20" s="11"/>
      <c r="I20" s="11"/>
      <c r="J20" s="5"/>
      <c r="K20" s="16">
        <v>508000</v>
      </c>
      <c r="L20" s="21"/>
      <c r="M20" s="2"/>
      <c r="N20" s="2"/>
    </row>
    <row r="21" spans="1:14" ht="24.75" customHeight="1" x14ac:dyDescent="0.2">
      <c r="A21" s="43" t="s">
        <v>65</v>
      </c>
      <c r="B21" s="23" t="s">
        <v>66</v>
      </c>
      <c r="C21" s="5" t="s">
        <v>17</v>
      </c>
      <c r="D21" s="11" t="s">
        <v>18</v>
      </c>
      <c r="E21" s="11"/>
      <c r="F21" s="37" t="s">
        <v>383</v>
      </c>
      <c r="G21" s="37"/>
      <c r="H21" s="11" t="s">
        <v>14</v>
      </c>
      <c r="I21" s="11" t="s">
        <v>19</v>
      </c>
      <c r="J21" s="5" t="s">
        <v>67</v>
      </c>
      <c r="K21" s="54">
        <v>3000</v>
      </c>
      <c r="L21" s="21"/>
      <c r="M21" s="2"/>
      <c r="N21" s="2"/>
    </row>
    <row r="22" spans="1:14" ht="24.75" customHeight="1" x14ac:dyDescent="0.2">
      <c r="A22" s="43" t="s">
        <v>68</v>
      </c>
      <c r="B22" s="23" t="s">
        <v>69</v>
      </c>
      <c r="C22" s="5" t="s">
        <v>17</v>
      </c>
      <c r="D22" s="11" t="s">
        <v>18</v>
      </c>
      <c r="E22" s="11"/>
      <c r="F22" s="37" t="s">
        <v>383</v>
      </c>
      <c r="G22" s="37"/>
      <c r="H22" s="11" t="s">
        <v>14</v>
      </c>
      <c r="I22" s="11" t="s">
        <v>22</v>
      </c>
      <c r="J22" s="5" t="s">
        <v>56</v>
      </c>
      <c r="K22" s="54">
        <v>5000</v>
      </c>
      <c r="L22" s="21"/>
      <c r="M22" s="2"/>
      <c r="N22" s="2"/>
    </row>
    <row r="23" spans="1:14" ht="24.75" customHeight="1" x14ac:dyDescent="0.2">
      <c r="A23" s="43" t="s">
        <v>70</v>
      </c>
      <c r="B23" s="23" t="s">
        <v>71</v>
      </c>
      <c r="C23" s="5" t="s">
        <v>25</v>
      </c>
      <c r="D23" s="11" t="s">
        <v>18</v>
      </c>
      <c r="E23" s="11"/>
      <c r="F23" s="37" t="s">
        <v>383</v>
      </c>
      <c r="G23" s="37"/>
      <c r="H23" s="11" t="s">
        <v>14</v>
      </c>
      <c r="I23" s="11" t="s">
        <v>16</v>
      </c>
      <c r="J23" s="5" t="s">
        <v>46</v>
      </c>
      <c r="K23" s="54">
        <v>500000</v>
      </c>
      <c r="L23" s="21"/>
      <c r="M23" s="2"/>
      <c r="N23" s="2"/>
    </row>
    <row r="24" spans="1:14" ht="24.75" customHeight="1" x14ac:dyDescent="0.2">
      <c r="A24" s="43" t="s">
        <v>72</v>
      </c>
      <c r="B24" s="44" t="s">
        <v>73</v>
      </c>
      <c r="C24" s="5"/>
      <c r="D24" s="11"/>
      <c r="E24" s="11"/>
      <c r="F24" s="37" t="s">
        <v>383</v>
      </c>
      <c r="G24" s="37"/>
      <c r="H24" s="11"/>
      <c r="I24" s="11"/>
      <c r="J24" s="5"/>
      <c r="K24" s="16">
        <v>110000</v>
      </c>
      <c r="L24" s="21"/>
      <c r="M24" s="2"/>
      <c r="N24" s="2"/>
    </row>
    <row r="25" spans="1:14" ht="24.75" customHeight="1" x14ac:dyDescent="0.2">
      <c r="A25" s="43" t="s">
        <v>74</v>
      </c>
      <c r="B25" s="23" t="s">
        <v>75</v>
      </c>
      <c r="C25" s="5" t="s">
        <v>17</v>
      </c>
      <c r="D25" s="11" t="s">
        <v>18</v>
      </c>
      <c r="E25" s="11"/>
      <c r="F25" s="37" t="s">
        <v>383</v>
      </c>
      <c r="G25" s="37"/>
      <c r="H25" s="11" t="s">
        <v>14</v>
      </c>
      <c r="I25" s="11" t="s">
        <v>22</v>
      </c>
      <c r="J25" s="5" t="s">
        <v>76</v>
      </c>
      <c r="K25" s="54">
        <v>13500</v>
      </c>
      <c r="L25" s="21"/>
      <c r="M25" s="2"/>
      <c r="N25" s="2"/>
    </row>
    <row r="26" spans="1:14" ht="24.75" customHeight="1" x14ac:dyDescent="0.2">
      <c r="A26" s="43" t="s">
        <v>77</v>
      </c>
      <c r="B26" s="23" t="s">
        <v>78</v>
      </c>
      <c r="C26" s="5" t="s">
        <v>17</v>
      </c>
      <c r="D26" s="11" t="s">
        <v>18</v>
      </c>
      <c r="E26" s="11"/>
      <c r="F26" s="37" t="s">
        <v>383</v>
      </c>
      <c r="G26" s="37"/>
      <c r="H26" s="11" t="s">
        <v>14</v>
      </c>
      <c r="I26" s="11" t="s">
        <v>19</v>
      </c>
      <c r="J26" s="5" t="s">
        <v>79</v>
      </c>
      <c r="K26" s="54">
        <v>96500</v>
      </c>
      <c r="L26" s="21"/>
      <c r="M26" s="2"/>
      <c r="N26" s="2"/>
    </row>
    <row r="27" spans="1:14" ht="24.75" customHeight="1" x14ac:dyDescent="0.2">
      <c r="A27" s="43" t="s">
        <v>80</v>
      </c>
      <c r="B27" s="44" t="s">
        <v>81</v>
      </c>
      <c r="C27" s="5" t="s">
        <v>17</v>
      </c>
      <c r="D27" s="11" t="s">
        <v>18</v>
      </c>
      <c r="E27" s="11"/>
      <c r="F27" s="37" t="s">
        <v>383</v>
      </c>
      <c r="G27" s="37"/>
      <c r="H27" s="11" t="s">
        <v>14</v>
      </c>
      <c r="I27" s="11" t="s">
        <v>19</v>
      </c>
      <c r="J27" s="5" t="s">
        <v>82</v>
      </c>
      <c r="K27" s="55">
        <v>3000</v>
      </c>
      <c r="L27" s="21"/>
      <c r="M27" s="2"/>
      <c r="N27" s="2"/>
    </row>
    <row r="28" spans="1:14" ht="24.75" customHeight="1" x14ac:dyDescent="0.2">
      <c r="A28" s="43" t="s">
        <v>83</v>
      </c>
      <c r="B28" s="44" t="s">
        <v>84</v>
      </c>
      <c r="C28" s="5" t="s">
        <v>34</v>
      </c>
      <c r="D28" s="11" t="s">
        <v>18</v>
      </c>
      <c r="E28" s="11"/>
      <c r="F28" s="37" t="s">
        <v>383</v>
      </c>
      <c r="G28" s="37"/>
      <c r="H28" s="11" t="s">
        <v>14</v>
      </c>
      <c r="I28" s="11" t="s">
        <v>22</v>
      </c>
      <c r="J28" s="5" t="s">
        <v>85</v>
      </c>
      <c r="K28" s="55">
        <v>700</v>
      </c>
      <c r="L28" s="21"/>
      <c r="M28" s="2"/>
      <c r="N28" s="2"/>
    </row>
    <row r="29" spans="1:14" ht="24.75" customHeight="1" x14ac:dyDescent="0.2">
      <c r="A29" s="43" t="s">
        <v>86</v>
      </c>
      <c r="B29" s="44" t="s">
        <v>87</v>
      </c>
      <c r="C29" s="5"/>
      <c r="D29" s="11"/>
      <c r="E29" s="11"/>
      <c r="F29" s="37" t="s">
        <v>383</v>
      </c>
      <c r="G29" s="37"/>
      <c r="H29" s="11"/>
      <c r="I29" s="11"/>
      <c r="J29" s="5"/>
      <c r="K29" s="16">
        <v>48000</v>
      </c>
      <c r="L29" s="21"/>
      <c r="M29" s="2"/>
      <c r="N29" s="2"/>
    </row>
    <row r="30" spans="1:14" ht="24.75" customHeight="1" x14ac:dyDescent="0.2">
      <c r="A30" s="43" t="s">
        <v>88</v>
      </c>
      <c r="B30" s="23" t="s">
        <v>89</v>
      </c>
      <c r="C30" s="5" t="s">
        <v>25</v>
      </c>
      <c r="D30" s="11" t="s">
        <v>18</v>
      </c>
      <c r="E30" s="11"/>
      <c r="F30" s="37" t="s">
        <v>383</v>
      </c>
      <c r="G30" s="37"/>
      <c r="H30" s="11" t="s">
        <v>14</v>
      </c>
      <c r="I30" s="11" t="s">
        <v>16</v>
      </c>
      <c r="J30" s="5" t="s">
        <v>90</v>
      </c>
      <c r="K30" s="54">
        <v>20000</v>
      </c>
      <c r="L30" s="21"/>
      <c r="M30" s="2"/>
      <c r="N30" s="2"/>
    </row>
    <row r="31" spans="1:14" ht="24.75" customHeight="1" x14ac:dyDescent="0.2">
      <c r="A31" s="43" t="s">
        <v>91</v>
      </c>
      <c r="B31" s="23" t="s">
        <v>92</v>
      </c>
      <c r="C31" s="5" t="s">
        <v>17</v>
      </c>
      <c r="D31" s="11" t="s">
        <v>18</v>
      </c>
      <c r="E31" s="11"/>
      <c r="F31" s="37" t="s">
        <v>383</v>
      </c>
      <c r="G31" s="37"/>
      <c r="H31" s="11" t="s">
        <v>14</v>
      </c>
      <c r="I31" s="11" t="s">
        <v>19</v>
      </c>
      <c r="J31" s="5" t="s">
        <v>93</v>
      </c>
      <c r="K31" s="54">
        <v>28000</v>
      </c>
      <c r="L31" s="21"/>
      <c r="M31" s="2"/>
      <c r="N31" s="2"/>
    </row>
    <row r="32" spans="1:14" ht="24.75" customHeight="1" x14ac:dyDescent="0.2">
      <c r="A32" s="43" t="s">
        <v>94</v>
      </c>
      <c r="B32" s="44" t="s">
        <v>95</v>
      </c>
      <c r="C32" s="5" t="s">
        <v>17</v>
      </c>
      <c r="D32" s="11" t="s">
        <v>18</v>
      </c>
      <c r="E32" s="11"/>
      <c r="F32" s="37" t="s">
        <v>383</v>
      </c>
      <c r="G32" s="37"/>
      <c r="H32" s="11" t="s">
        <v>14</v>
      </c>
      <c r="I32" s="11" t="s">
        <v>22</v>
      </c>
      <c r="J32" s="5" t="s">
        <v>85</v>
      </c>
      <c r="K32" s="55">
        <v>1400</v>
      </c>
      <c r="L32" s="21"/>
      <c r="M32" s="2"/>
      <c r="N32" s="2"/>
    </row>
    <row r="33" spans="1:14" ht="24.75" customHeight="1" x14ac:dyDescent="0.2">
      <c r="A33" s="43" t="s">
        <v>96</v>
      </c>
      <c r="B33" s="44" t="s">
        <v>101</v>
      </c>
      <c r="C33" s="5"/>
      <c r="D33" s="11"/>
      <c r="E33" s="11"/>
      <c r="F33" s="37" t="s">
        <v>383</v>
      </c>
      <c r="G33" s="37"/>
      <c r="H33" s="11"/>
      <c r="I33" s="11"/>
      <c r="J33" s="5"/>
      <c r="K33" s="16">
        <v>18500</v>
      </c>
      <c r="L33" s="21"/>
      <c r="M33" s="2"/>
      <c r="N33" s="2"/>
    </row>
    <row r="34" spans="1:14" ht="24.75" customHeight="1" x14ac:dyDescent="0.2">
      <c r="A34" s="43" t="s">
        <v>97</v>
      </c>
      <c r="B34" s="23" t="s">
        <v>98</v>
      </c>
      <c r="C34" s="5" t="s">
        <v>17</v>
      </c>
      <c r="D34" s="11" t="s">
        <v>18</v>
      </c>
      <c r="E34" s="11"/>
      <c r="F34" s="37" t="s">
        <v>383</v>
      </c>
      <c r="G34" s="37"/>
      <c r="H34" s="11" t="s">
        <v>14</v>
      </c>
      <c r="I34" s="11" t="s">
        <v>19</v>
      </c>
      <c r="J34" s="5" t="s">
        <v>99</v>
      </c>
      <c r="K34" s="54">
        <v>3500</v>
      </c>
      <c r="L34" s="21"/>
      <c r="M34" s="2"/>
      <c r="N34" s="2"/>
    </row>
    <row r="35" spans="1:14" ht="24.75" customHeight="1" x14ac:dyDescent="0.2">
      <c r="A35" s="43" t="s">
        <v>100</v>
      </c>
      <c r="B35" s="23" t="s">
        <v>102</v>
      </c>
      <c r="C35" s="5" t="s">
        <v>17</v>
      </c>
      <c r="D35" s="11" t="s">
        <v>18</v>
      </c>
      <c r="E35" s="11"/>
      <c r="F35" s="37" t="s">
        <v>383</v>
      </c>
      <c r="G35" s="37"/>
      <c r="H35" s="11" t="s">
        <v>14</v>
      </c>
      <c r="I35" s="11" t="s">
        <v>22</v>
      </c>
      <c r="J35" s="5" t="s">
        <v>103</v>
      </c>
      <c r="K35" s="54">
        <v>15000</v>
      </c>
      <c r="L35" s="21"/>
      <c r="M35" s="2"/>
      <c r="N35" s="2"/>
    </row>
    <row r="36" spans="1:14" ht="24.75" customHeight="1" x14ac:dyDescent="0.2">
      <c r="A36" s="43" t="s">
        <v>104</v>
      </c>
      <c r="B36" s="44" t="s">
        <v>105</v>
      </c>
      <c r="C36" s="5" t="s">
        <v>106</v>
      </c>
      <c r="D36" s="11" t="s">
        <v>18</v>
      </c>
      <c r="E36" s="11"/>
      <c r="F36" s="37" t="s">
        <v>383</v>
      </c>
      <c r="G36" s="37"/>
      <c r="H36" s="11" t="s">
        <v>14</v>
      </c>
      <c r="I36" s="11" t="s">
        <v>16</v>
      </c>
      <c r="J36" s="5" t="s">
        <v>46</v>
      </c>
      <c r="K36" s="55">
        <v>100000</v>
      </c>
      <c r="L36" s="21"/>
      <c r="M36" s="2"/>
      <c r="N36" s="2"/>
    </row>
    <row r="37" spans="1:14" ht="24.75" customHeight="1" x14ac:dyDescent="0.2">
      <c r="A37" s="43" t="s">
        <v>107</v>
      </c>
      <c r="B37" s="44" t="s">
        <v>108</v>
      </c>
      <c r="C37" s="5"/>
      <c r="D37" s="11"/>
      <c r="E37" s="11"/>
      <c r="F37" s="37" t="s">
        <v>383</v>
      </c>
      <c r="G37" s="37"/>
      <c r="H37" s="11"/>
      <c r="I37" s="11"/>
      <c r="J37" s="5"/>
      <c r="K37" s="16">
        <v>120000</v>
      </c>
      <c r="L37" s="21"/>
      <c r="M37" s="2"/>
      <c r="N37" s="2"/>
    </row>
    <row r="38" spans="1:14" ht="24.75" customHeight="1" x14ac:dyDescent="0.2">
      <c r="A38" s="43" t="s">
        <v>109</v>
      </c>
      <c r="B38" s="23" t="s">
        <v>110</v>
      </c>
      <c r="C38" s="5" t="s">
        <v>17</v>
      </c>
      <c r="D38" s="11" t="s">
        <v>18</v>
      </c>
      <c r="E38" s="11"/>
      <c r="F38" s="37" t="s">
        <v>383</v>
      </c>
      <c r="G38" s="37"/>
      <c r="H38" s="11" t="s">
        <v>14</v>
      </c>
      <c r="I38" s="11" t="s">
        <v>19</v>
      </c>
      <c r="J38" s="5" t="s">
        <v>111</v>
      </c>
      <c r="K38" s="54">
        <v>100000</v>
      </c>
      <c r="L38" s="21"/>
      <c r="M38" s="2"/>
      <c r="N38" s="2"/>
    </row>
    <row r="39" spans="1:14" ht="24.75" customHeight="1" x14ac:dyDescent="0.2">
      <c r="A39" s="43" t="s">
        <v>112</v>
      </c>
      <c r="B39" s="23" t="s">
        <v>113</v>
      </c>
      <c r="C39" s="5" t="s">
        <v>17</v>
      </c>
      <c r="D39" s="11" t="s">
        <v>18</v>
      </c>
      <c r="E39" s="11"/>
      <c r="F39" s="37" t="s">
        <v>383</v>
      </c>
      <c r="G39" s="37"/>
      <c r="H39" s="11" t="s">
        <v>14</v>
      </c>
      <c r="I39" s="11" t="s">
        <v>22</v>
      </c>
      <c r="J39" s="5" t="s">
        <v>114</v>
      </c>
      <c r="K39" s="54">
        <v>20000</v>
      </c>
      <c r="L39" s="21"/>
      <c r="M39" s="2"/>
      <c r="N39" s="2"/>
    </row>
    <row r="40" spans="1:14" ht="24.75" customHeight="1" x14ac:dyDescent="0.2">
      <c r="A40" s="43" t="s">
        <v>115</v>
      </c>
      <c r="B40" s="44" t="s">
        <v>116</v>
      </c>
      <c r="C40" s="5" t="s">
        <v>117</v>
      </c>
      <c r="D40" s="11" t="s">
        <v>18</v>
      </c>
      <c r="E40" s="11"/>
      <c r="F40" s="37" t="s">
        <v>383</v>
      </c>
      <c r="G40" s="37"/>
      <c r="H40" s="11" t="s">
        <v>14</v>
      </c>
      <c r="I40" s="11" t="s">
        <v>19</v>
      </c>
      <c r="J40" s="5" t="s">
        <v>118</v>
      </c>
      <c r="K40" s="55">
        <v>15000</v>
      </c>
      <c r="L40" s="21"/>
      <c r="M40" s="2"/>
      <c r="N40" s="2"/>
    </row>
    <row r="41" spans="1:14" ht="24.75" customHeight="1" x14ac:dyDescent="0.2">
      <c r="A41" s="43" t="s">
        <v>119</v>
      </c>
      <c r="B41" s="44" t="s">
        <v>120</v>
      </c>
      <c r="C41" s="5"/>
      <c r="D41" s="11"/>
      <c r="E41" s="11"/>
      <c r="F41" s="37" t="s">
        <v>383</v>
      </c>
      <c r="G41" s="37"/>
      <c r="H41" s="11"/>
      <c r="I41" s="11"/>
      <c r="J41" s="5"/>
      <c r="K41" s="16">
        <v>78000</v>
      </c>
      <c r="L41" s="21"/>
      <c r="M41" s="2"/>
      <c r="N41" s="2"/>
    </row>
    <row r="42" spans="1:14" ht="24.75" customHeight="1" x14ac:dyDescent="0.2">
      <c r="A42" s="43" t="s">
        <v>121</v>
      </c>
      <c r="B42" s="23" t="s">
        <v>89</v>
      </c>
      <c r="C42" s="5" t="s">
        <v>122</v>
      </c>
      <c r="D42" s="11" t="s">
        <v>18</v>
      </c>
      <c r="E42" s="11"/>
      <c r="F42" s="37" t="s">
        <v>383</v>
      </c>
      <c r="G42" s="37"/>
      <c r="H42" s="11" t="s">
        <v>14</v>
      </c>
      <c r="I42" s="11" t="s">
        <v>16</v>
      </c>
      <c r="J42" s="5" t="s">
        <v>123</v>
      </c>
      <c r="K42" s="54">
        <v>30000</v>
      </c>
      <c r="L42" s="21"/>
      <c r="M42" s="2"/>
      <c r="N42" s="2"/>
    </row>
    <row r="43" spans="1:14" ht="24.75" customHeight="1" x14ac:dyDescent="0.2">
      <c r="A43" s="43" t="s">
        <v>124</v>
      </c>
      <c r="B43" s="23" t="s">
        <v>125</v>
      </c>
      <c r="C43" s="5" t="s">
        <v>17</v>
      </c>
      <c r="D43" s="11" t="s">
        <v>18</v>
      </c>
      <c r="E43" s="11"/>
      <c r="F43" s="37" t="s">
        <v>383</v>
      </c>
      <c r="G43" s="37"/>
      <c r="H43" s="11" t="s">
        <v>14</v>
      </c>
      <c r="I43" s="11" t="s">
        <v>19</v>
      </c>
      <c r="J43" s="5" t="s">
        <v>126</v>
      </c>
      <c r="K43" s="54">
        <v>41000</v>
      </c>
      <c r="L43" s="21"/>
      <c r="M43" s="2"/>
      <c r="N43" s="2"/>
    </row>
    <row r="44" spans="1:14" ht="24.75" customHeight="1" x14ac:dyDescent="0.2">
      <c r="A44" s="43" t="s">
        <v>127</v>
      </c>
      <c r="B44" s="23" t="s">
        <v>128</v>
      </c>
      <c r="C44" s="5" t="s">
        <v>17</v>
      </c>
      <c r="D44" s="11" t="s">
        <v>18</v>
      </c>
      <c r="E44" s="11"/>
      <c r="F44" s="37" t="s">
        <v>383</v>
      </c>
      <c r="G44" s="37"/>
      <c r="H44" s="11" t="s">
        <v>14</v>
      </c>
      <c r="I44" s="11" t="s">
        <v>22</v>
      </c>
      <c r="J44" s="5" t="s">
        <v>129</v>
      </c>
      <c r="K44" s="54">
        <v>7000</v>
      </c>
      <c r="L44" s="21"/>
      <c r="M44" s="2"/>
      <c r="N44" s="2"/>
    </row>
    <row r="45" spans="1:14" ht="24.75" customHeight="1" x14ac:dyDescent="0.2">
      <c r="A45" s="43" t="s">
        <v>130</v>
      </c>
      <c r="B45" s="44" t="s">
        <v>131</v>
      </c>
      <c r="C45" s="5" t="s">
        <v>132</v>
      </c>
      <c r="D45" s="11" t="s">
        <v>18</v>
      </c>
      <c r="E45" s="11"/>
      <c r="F45" s="37" t="s">
        <v>383</v>
      </c>
      <c r="G45" s="37"/>
      <c r="H45" s="11" t="s">
        <v>14</v>
      </c>
      <c r="I45" s="11" t="s">
        <v>19</v>
      </c>
      <c r="J45" s="5" t="s">
        <v>133</v>
      </c>
      <c r="K45" s="55">
        <v>5000</v>
      </c>
      <c r="L45" s="21"/>
      <c r="M45" s="2"/>
      <c r="N45" s="2"/>
    </row>
    <row r="46" spans="1:14" ht="24.75" customHeight="1" x14ac:dyDescent="0.2">
      <c r="A46" s="43" t="s">
        <v>134</v>
      </c>
      <c r="B46" s="44" t="s">
        <v>135</v>
      </c>
      <c r="C46" s="5" t="s">
        <v>136</v>
      </c>
      <c r="D46" s="11" t="s">
        <v>18</v>
      </c>
      <c r="E46" s="11"/>
      <c r="F46" s="37" t="s">
        <v>383</v>
      </c>
      <c r="G46" s="37"/>
      <c r="H46" s="11" t="s">
        <v>14</v>
      </c>
      <c r="I46" s="11" t="s">
        <v>16</v>
      </c>
      <c r="J46" s="5" t="s">
        <v>46</v>
      </c>
      <c r="K46" s="55">
        <v>200000</v>
      </c>
      <c r="L46" s="21"/>
      <c r="M46" s="2"/>
      <c r="N46" s="2"/>
    </row>
    <row r="47" spans="1:14" ht="24.75" customHeight="1" x14ac:dyDescent="0.2">
      <c r="A47" s="43" t="s">
        <v>137</v>
      </c>
      <c r="B47" s="44" t="s">
        <v>138</v>
      </c>
      <c r="C47" s="5" t="s">
        <v>136</v>
      </c>
      <c r="D47" s="11" t="s">
        <v>18</v>
      </c>
      <c r="E47" s="11"/>
      <c r="F47" s="37" t="s">
        <v>383</v>
      </c>
      <c r="G47" s="37"/>
      <c r="H47" s="11" t="s">
        <v>14</v>
      </c>
      <c r="I47" s="11" t="s">
        <v>16</v>
      </c>
      <c r="J47" s="5" t="s">
        <v>46</v>
      </c>
      <c r="K47" s="55">
        <v>100000</v>
      </c>
      <c r="L47" s="21"/>
      <c r="M47" s="2"/>
      <c r="N47" s="2"/>
    </row>
    <row r="48" spans="1:14" ht="24.75" customHeight="1" x14ac:dyDescent="0.2">
      <c r="A48" s="43" t="s">
        <v>139</v>
      </c>
      <c r="B48" s="44" t="s">
        <v>141</v>
      </c>
      <c r="C48" s="5" t="s">
        <v>140</v>
      </c>
      <c r="D48" s="11"/>
      <c r="E48" s="11"/>
      <c r="F48" s="37" t="s">
        <v>383</v>
      </c>
      <c r="G48" s="37"/>
      <c r="H48" s="11"/>
      <c r="I48" s="11"/>
      <c r="J48" s="5"/>
      <c r="K48" s="16">
        <v>70080</v>
      </c>
      <c r="L48" s="21"/>
      <c r="M48" s="2"/>
      <c r="N48" s="2"/>
    </row>
    <row r="49" spans="1:14" ht="24.75" customHeight="1" x14ac:dyDescent="0.2">
      <c r="A49" s="43" t="s">
        <v>142</v>
      </c>
      <c r="B49" s="23" t="s">
        <v>143</v>
      </c>
      <c r="C49" s="5" t="s">
        <v>25</v>
      </c>
      <c r="D49" s="11" t="s">
        <v>18</v>
      </c>
      <c r="E49" s="11"/>
      <c r="F49" s="37" t="s">
        <v>383</v>
      </c>
      <c r="G49" s="37"/>
      <c r="H49" s="11" t="s">
        <v>14</v>
      </c>
      <c r="I49" s="11" t="s">
        <v>144</v>
      </c>
      <c r="J49" s="5" t="s">
        <v>145</v>
      </c>
      <c r="K49" s="54">
        <v>23580</v>
      </c>
      <c r="L49" s="21"/>
      <c r="M49" s="2"/>
      <c r="N49" s="2"/>
    </row>
    <row r="50" spans="1:14" ht="24.75" customHeight="1" x14ac:dyDescent="0.2">
      <c r="A50" s="43" t="s">
        <v>146</v>
      </c>
      <c r="B50" s="23" t="s">
        <v>147</v>
      </c>
      <c r="C50" s="5" t="s">
        <v>25</v>
      </c>
      <c r="D50" s="11" t="s">
        <v>18</v>
      </c>
      <c r="E50" s="11"/>
      <c r="F50" s="37" t="s">
        <v>383</v>
      </c>
      <c r="G50" s="37"/>
      <c r="H50" s="11" t="s">
        <v>14</v>
      </c>
      <c r="I50" s="11" t="s">
        <v>16</v>
      </c>
      <c r="J50" s="5" t="s">
        <v>148</v>
      </c>
      <c r="K50" s="54">
        <v>46500</v>
      </c>
      <c r="L50" s="21"/>
      <c r="M50" s="2"/>
      <c r="N50" s="2"/>
    </row>
    <row r="51" spans="1:14" ht="24.75" customHeight="1" x14ac:dyDescent="0.2">
      <c r="A51" s="43" t="s">
        <v>149</v>
      </c>
      <c r="B51" s="44" t="s">
        <v>150</v>
      </c>
      <c r="C51" s="5" t="s">
        <v>25</v>
      </c>
      <c r="D51" s="11" t="s">
        <v>18</v>
      </c>
      <c r="E51" s="11"/>
      <c r="F51" s="37" t="s">
        <v>383</v>
      </c>
      <c r="G51" s="37"/>
      <c r="H51" s="11" t="s">
        <v>14</v>
      </c>
      <c r="I51" s="11" t="s">
        <v>144</v>
      </c>
      <c r="J51" s="5" t="s">
        <v>151</v>
      </c>
      <c r="K51" s="55">
        <v>31440</v>
      </c>
      <c r="L51" s="21"/>
      <c r="M51" s="2"/>
      <c r="N51" s="2"/>
    </row>
    <row r="52" spans="1:14" ht="24.75" customHeight="1" x14ac:dyDescent="0.2">
      <c r="A52" s="43" t="s">
        <v>152</v>
      </c>
      <c r="B52" s="44" t="s">
        <v>153</v>
      </c>
      <c r="C52" s="5" t="s">
        <v>140</v>
      </c>
      <c r="D52" s="11" t="s">
        <v>18</v>
      </c>
      <c r="E52" s="11"/>
      <c r="F52" s="37" t="s">
        <v>383</v>
      </c>
      <c r="G52" s="37"/>
      <c r="H52" s="11" t="s">
        <v>14</v>
      </c>
      <c r="I52" s="11" t="s">
        <v>16</v>
      </c>
      <c r="J52" s="5" t="s">
        <v>154</v>
      </c>
      <c r="K52" s="55">
        <v>75000</v>
      </c>
      <c r="L52" s="21"/>
      <c r="M52" s="2"/>
      <c r="N52" s="2"/>
    </row>
    <row r="53" spans="1:14" ht="24.75" customHeight="1" x14ac:dyDescent="0.2">
      <c r="A53" s="43" t="s">
        <v>155</v>
      </c>
      <c r="B53" s="44" t="s">
        <v>156</v>
      </c>
      <c r="C53" s="5"/>
      <c r="D53" s="11"/>
      <c r="E53" s="11"/>
      <c r="F53" s="37" t="s">
        <v>383</v>
      </c>
      <c r="G53" s="37"/>
      <c r="H53" s="11"/>
      <c r="I53" s="11"/>
      <c r="J53" s="5"/>
      <c r="K53" s="16">
        <v>15500</v>
      </c>
      <c r="L53" s="21"/>
      <c r="M53" s="2"/>
      <c r="N53" s="2"/>
    </row>
    <row r="54" spans="1:14" ht="24.75" customHeight="1" x14ac:dyDescent="0.2">
      <c r="A54" s="43" t="s">
        <v>160</v>
      </c>
      <c r="B54" s="23" t="s">
        <v>157</v>
      </c>
      <c r="C54" s="5" t="s">
        <v>17</v>
      </c>
      <c r="D54" s="11" t="s">
        <v>18</v>
      </c>
      <c r="E54" s="11"/>
      <c r="F54" s="37" t="s">
        <v>383</v>
      </c>
      <c r="G54" s="37"/>
      <c r="H54" s="11" t="s">
        <v>14</v>
      </c>
      <c r="I54" s="11" t="s">
        <v>19</v>
      </c>
      <c r="J54" s="5" t="s">
        <v>158</v>
      </c>
      <c r="K54" s="54">
        <v>3500</v>
      </c>
      <c r="L54" s="21"/>
      <c r="M54" s="2"/>
      <c r="N54" s="2"/>
    </row>
    <row r="55" spans="1:14" ht="24.75" customHeight="1" x14ac:dyDescent="0.2">
      <c r="A55" s="43" t="s">
        <v>161</v>
      </c>
      <c r="B55" s="23" t="s">
        <v>102</v>
      </c>
      <c r="C55" s="5" t="s">
        <v>17</v>
      </c>
      <c r="D55" s="11" t="s">
        <v>18</v>
      </c>
      <c r="E55" s="11"/>
      <c r="F55" s="37" t="s">
        <v>383</v>
      </c>
      <c r="G55" s="37"/>
      <c r="H55" s="11" t="s">
        <v>14</v>
      </c>
      <c r="I55" s="11" t="s">
        <v>22</v>
      </c>
      <c r="J55" s="5" t="s">
        <v>159</v>
      </c>
      <c r="K55" s="54">
        <v>12000</v>
      </c>
      <c r="L55" s="21"/>
      <c r="M55" s="2"/>
      <c r="N55" s="2"/>
    </row>
    <row r="56" spans="1:14" ht="24.75" customHeight="1" x14ac:dyDescent="0.2">
      <c r="A56" s="43" t="s">
        <v>162</v>
      </c>
      <c r="B56" s="44" t="s">
        <v>163</v>
      </c>
      <c r="C56" s="5"/>
      <c r="D56" s="11"/>
      <c r="E56" s="11"/>
      <c r="F56" s="37" t="s">
        <v>383</v>
      </c>
      <c r="G56" s="37"/>
      <c r="H56" s="11"/>
      <c r="I56" s="11"/>
      <c r="J56" s="5"/>
      <c r="K56" s="16">
        <v>93500</v>
      </c>
      <c r="L56" s="21"/>
      <c r="M56" s="2"/>
      <c r="N56" s="2"/>
    </row>
    <row r="57" spans="1:14" ht="24.75" customHeight="1" x14ac:dyDescent="0.2">
      <c r="A57" s="43" t="s">
        <v>164</v>
      </c>
      <c r="B57" s="23" t="s">
        <v>165</v>
      </c>
      <c r="C57" s="5" t="s">
        <v>17</v>
      </c>
      <c r="D57" s="11" t="s">
        <v>18</v>
      </c>
      <c r="E57" s="11"/>
      <c r="F57" s="37" t="s">
        <v>383</v>
      </c>
      <c r="G57" s="37"/>
      <c r="H57" s="11" t="s">
        <v>14</v>
      </c>
      <c r="I57" s="11" t="s">
        <v>19</v>
      </c>
      <c r="J57" s="5" t="s">
        <v>166</v>
      </c>
      <c r="K57" s="54">
        <v>30000</v>
      </c>
      <c r="L57" s="21"/>
      <c r="M57" s="2"/>
      <c r="N57" s="2"/>
    </row>
    <row r="58" spans="1:14" ht="24.75" customHeight="1" x14ac:dyDescent="0.2">
      <c r="A58" s="43" t="s">
        <v>167</v>
      </c>
      <c r="B58" s="23" t="s">
        <v>168</v>
      </c>
      <c r="C58" s="5" t="s">
        <v>169</v>
      </c>
      <c r="D58" s="11" t="s">
        <v>18</v>
      </c>
      <c r="E58" s="11"/>
      <c r="F58" s="37" t="s">
        <v>383</v>
      </c>
      <c r="G58" s="37"/>
      <c r="H58" s="11" t="s">
        <v>14</v>
      </c>
      <c r="I58" s="11" t="s">
        <v>16</v>
      </c>
      <c r="J58" s="5" t="s">
        <v>170</v>
      </c>
      <c r="K58" s="54">
        <v>35000</v>
      </c>
      <c r="L58" s="21"/>
      <c r="M58" s="2"/>
      <c r="N58" s="2"/>
    </row>
    <row r="59" spans="1:14" ht="24.75" customHeight="1" x14ac:dyDescent="0.2">
      <c r="A59" s="43" t="s">
        <v>171</v>
      </c>
      <c r="B59" s="23" t="s">
        <v>172</v>
      </c>
      <c r="C59" s="5" t="s">
        <v>17</v>
      </c>
      <c r="D59" s="11" t="s">
        <v>18</v>
      </c>
      <c r="E59" s="11"/>
      <c r="F59" s="37" t="s">
        <v>383</v>
      </c>
      <c r="G59" s="37"/>
      <c r="H59" s="11" t="s">
        <v>14</v>
      </c>
      <c r="I59" s="11" t="s">
        <v>22</v>
      </c>
      <c r="J59" s="5" t="s">
        <v>173</v>
      </c>
      <c r="K59" s="54">
        <v>28500</v>
      </c>
      <c r="L59" s="21"/>
      <c r="M59" s="2"/>
      <c r="N59" s="2"/>
    </row>
    <row r="60" spans="1:14" ht="24.75" customHeight="1" x14ac:dyDescent="0.2">
      <c r="A60" s="43" t="s">
        <v>174</v>
      </c>
      <c r="B60" s="44" t="s">
        <v>175</v>
      </c>
      <c r="C60" s="5" t="s">
        <v>17</v>
      </c>
      <c r="D60" s="11" t="s">
        <v>18</v>
      </c>
      <c r="E60" s="11"/>
      <c r="F60" s="37" t="s">
        <v>383</v>
      </c>
      <c r="G60" s="37"/>
      <c r="H60" s="11" t="s">
        <v>14</v>
      </c>
      <c r="I60" s="11" t="s">
        <v>22</v>
      </c>
      <c r="J60" s="5" t="s">
        <v>176</v>
      </c>
      <c r="K60" s="55">
        <v>20000</v>
      </c>
      <c r="L60" s="21"/>
      <c r="M60" s="2"/>
      <c r="N60" s="2"/>
    </row>
    <row r="61" spans="1:14" ht="24.75" customHeight="1" x14ac:dyDescent="0.2">
      <c r="A61" s="43" t="s">
        <v>177</v>
      </c>
      <c r="B61" s="44" t="s">
        <v>135</v>
      </c>
      <c r="C61" s="5" t="s">
        <v>136</v>
      </c>
      <c r="D61" s="11" t="s">
        <v>18</v>
      </c>
      <c r="E61" s="11"/>
      <c r="F61" s="37" t="s">
        <v>383</v>
      </c>
      <c r="G61" s="37"/>
      <c r="H61" s="11" t="s">
        <v>14</v>
      </c>
      <c r="I61" s="11" t="s">
        <v>16</v>
      </c>
      <c r="J61" s="5" t="s">
        <v>46</v>
      </c>
      <c r="K61" s="55">
        <v>100000</v>
      </c>
      <c r="L61" s="21"/>
      <c r="M61" s="2"/>
      <c r="N61" s="2"/>
    </row>
    <row r="62" spans="1:14" ht="24.75" customHeight="1" x14ac:dyDescent="0.2">
      <c r="A62" s="43" t="s">
        <v>178</v>
      </c>
      <c r="B62" s="44" t="s">
        <v>179</v>
      </c>
      <c r="C62" s="5" t="s">
        <v>180</v>
      </c>
      <c r="D62" s="11" t="s">
        <v>18</v>
      </c>
      <c r="E62" s="11"/>
      <c r="F62" s="37" t="s">
        <v>383</v>
      </c>
      <c r="G62" s="37"/>
      <c r="H62" s="11" t="s">
        <v>14</v>
      </c>
      <c r="I62" s="11" t="s">
        <v>19</v>
      </c>
      <c r="J62" s="5" t="s">
        <v>181</v>
      </c>
      <c r="K62" s="55">
        <v>8000</v>
      </c>
      <c r="L62" s="21"/>
      <c r="M62" s="2"/>
      <c r="N62" s="2"/>
    </row>
    <row r="63" spans="1:14" ht="24.75" customHeight="1" x14ac:dyDescent="0.2">
      <c r="A63" s="43" t="s">
        <v>182</v>
      </c>
      <c r="B63" s="44" t="s">
        <v>183</v>
      </c>
      <c r="C63" s="5" t="s">
        <v>17</v>
      </c>
      <c r="D63" s="11" t="s">
        <v>18</v>
      </c>
      <c r="E63" s="11"/>
      <c r="F63" s="37" t="s">
        <v>383</v>
      </c>
      <c r="G63" s="37"/>
      <c r="H63" s="11" t="s">
        <v>14</v>
      </c>
      <c r="I63" s="11" t="s">
        <v>22</v>
      </c>
      <c r="J63" s="5" t="s">
        <v>184</v>
      </c>
      <c r="K63" s="55">
        <v>120000</v>
      </c>
      <c r="L63" s="21"/>
      <c r="M63" s="2"/>
      <c r="N63" s="2"/>
    </row>
    <row r="64" spans="1:14" ht="24.75" customHeight="1" x14ac:dyDescent="0.2">
      <c r="A64" s="43" t="s">
        <v>185</v>
      </c>
      <c r="B64" s="44" t="s">
        <v>186</v>
      </c>
      <c r="C64" s="5"/>
      <c r="D64" s="11"/>
      <c r="E64" s="11"/>
      <c r="F64" s="37" t="s">
        <v>383</v>
      </c>
      <c r="G64" s="37"/>
      <c r="H64" s="11"/>
      <c r="I64" s="11"/>
      <c r="J64" s="5"/>
      <c r="K64" s="16">
        <v>90000</v>
      </c>
      <c r="L64" s="21"/>
      <c r="M64" s="2"/>
      <c r="N64" s="2"/>
    </row>
    <row r="65" spans="1:14" ht="24.75" customHeight="1" x14ac:dyDescent="0.2">
      <c r="A65" s="43" t="s">
        <v>187</v>
      </c>
      <c r="B65" s="23" t="s">
        <v>89</v>
      </c>
      <c r="C65" s="5" t="s">
        <v>169</v>
      </c>
      <c r="D65" s="11" t="s">
        <v>18</v>
      </c>
      <c r="E65" s="11"/>
      <c r="F65" s="37" t="s">
        <v>383</v>
      </c>
      <c r="G65" s="37"/>
      <c r="H65" s="11" t="s">
        <v>14</v>
      </c>
      <c r="I65" s="11" t="s">
        <v>16</v>
      </c>
      <c r="J65" s="5" t="s">
        <v>170</v>
      </c>
      <c r="K65" s="54">
        <v>35000</v>
      </c>
      <c r="L65" s="21"/>
      <c r="M65" s="2"/>
      <c r="N65" s="2"/>
    </row>
    <row r="66" spans="1:14" ht="24.75" customHeight="1" x14ac:dyDescent="0.2">
      <c r="A66" s="43" t="s">
        <v>188</v>
      </c>
      <c r="B66" s="23" t="s">
        <v>189</v>
      </c>
      <c r="C66" s="5" t="s">
        <v>17</v>
      </c>
      <c r="D66" s="11" t="s">
        <v>18</v>
      </c>
      <c r="E66" s="11"/>
      <c r="F66" s="37" t="s">
        <v>383</v>
      </c>
      <c r="G66" s="37"/>
      <c r="H66" s="11" t="s">
        <v>14</v>
      </c>
      <c r="I66" s="11" t="s">
        <v>22</v>
      </c>
      <c r="J66" s="5" t="s">
        <v>190</v>
      </c>
      <c r="K66" s="54">
        <v>37000</v>
      </c>
      <c r="L66" s="21"/>
      <c r="M66" s="2"/>
      <c r="N66" s="2"/>
    </row>
    <row r="67" spans="1:14" ht="24.75" customHeight="1" x14ac:dyDescent="0.2">
      <c r="A67" s="43" t="s">
        <v>191</v>
      </c>
      <c r="B67" s="23" t="s">
        <v>192</v>
      </c>
      <c r="C67" s="5" t="s">
        <v>17</v>
      </c>
      <c r="D67" s="11" t="s">
        <v>18</v>
      </c>
      <c r="E67" s="11"/>
      <c r="F67" s="37" t="s">
        <v>383</v>
      </c>
      <c r="G67" s="37"/>
      <c r="H67" s="11" t="s">
        <v>14</v>
      </c>
      <c r="I67" s="11" t="s">
        <v>19</v>
      </c>
      <c r="J67" s="5" t="s">
        <v>193</v>
      </c>
      <c r="K67" s="54">
        <v>18000</v>
      </c>
      <c r="L67" s="21"/>
      <c r="M67" s="2"/>
      <c r="N67" s="2"/>
    </row>
    <row r="68" spans="1:14" ht="24.75" customHeight="1" x14ac:dyDescent="0.2">
      <c r="A68" s="43" t="s">
        <v>194</v>
      </c>
      <c r="B68" s="44" t="s">
        <v>195</v>
      </c>
      <c r="C68" s="5" t="s">
        <v>180</v>
      </c>
      <c r="D68" s="11" t="s">
        <v>18</v>
      </c>
      <c r="E68" s="11"/>
      <c r="F68" s="37" t="s">
        <v>383</v>
      </c>
      <c r="G68" s="37"/>
      <c r="H68" s="11" t="s">
        <v>14</v>
      </c>
      <c r="I68" s="11" t="s">
        <v>16</v>
      </c>
      <c r="J68" s="5" t="s">
        <v>196</v>
      </c>
      <c r="K68" s="55">
        <v>1425000</v>
      </c>
      <c r="L68" s="21"/>
      <c r="M68" s="2"/>
      <c r="N68" s="2"/>
    </row>
    <row r="69" spans="1:14" ht="24.75" customHeight="1" x14ac:dyDescent="0.2">
      <c r="A69" s="43" t="s">
        <v>197</v>
      </c>
      <c r="B69" s="44" t="s">
        <v>198</v>
      </c>
      <c r="C69" s="5" t="s">
        <v>199</v>
      </c>
      <c r="D69" s="11" t="s">
        <v>18</v>
      </c>
      <c r="E69" s="11"/>
      <c r="F69" s="37" t="s">
        <v>383</v>
      </c>
      <c r="G69" s="37"/>
      <c r="H69" s="11" t="s">
        <v>14</v>
      </c>
      <c r="I69" s="11" t="s">
        <v>19</v>
      </c>
      <c r="J69" s="5" t="s">
        <v>200</v>
      </c>
      <c r="K69" s="55">
        <v>17000</v>
      </c>
      <c r="L69" s="21"/>
      <c r="M69" s="2"/>
      <c r="N69" s="2"/>
    </row>
    <row r="70" spans="1:14" ht="24.75" customHeight="1" x14ac:dyDescent="0.2">
      <c r="A70" s="43" t="s">
        <v>201</v>
      </c>
      <c r="B70" s="44" t="s">
        <v>202</v>
      </c>
      <c r="C70" s="5" t="s">
        <v>17</v>
      </c>
      <c r="D70" s="11" t="s">
        <v>18</v>
      </c>
      <c r="E70" s="11"/>
      <c r="F70" s="37" t="s">
        <v>383</v>
      </c>
      <c r="G70" s="37"/>
      <c r="H70" s="11" t="s">
        <v>14</v>
      </c>
      <c r="I70" s="11" t="s">
        <v>19</v>
      </c>
      <c r="J70" s="5" t="s">
        <v>203</v>
      </c>
      <c r="K70" s="55">
        <v>50000</v>
      </c>
      <c r="L70" s="21"/>
      <c r="M70" s="2"/>
      <c r="N70" s="2"/>
    </row>
    <row r="71" spans="1:14" ht="24.75" customHeight="1" x14ac:dyDescent="0.2">
      <c r="A71" s="43" t="s">
        <v>204</v>
      </c>
      <c r="B71" s="44" t="s">
        <v>205</v>
      </c>
      <c r="C71" s="5" t="s">
        <v>17</v>
      </c>
      <c r="D71" s="11" t="s">
        <v>18</v>
      </c>
      <c r="E71" s="11"/>
      <c r="F71" s="37" t="s">
        <v>383</v>
      </c>
      <c r="G71" s="37"/>
      <c r="H71" s="11" t="s">
        <v>14</v>
      </c>
      <c r="I71" s="11" t="s">
        <v>19</v>
      </c>
      <c r="J71" s="5" t="s">
        <v>206</v>
      </c>
      <c r="K71" s="55">
        <v>3000</v>
      </c>
      <c r="L71" s="21"/>
      <c r="M71" s="2"/>
      <c r="N71" s="2"/>
    </row>
    <row r="72" spans="1:14" s="69" customFormat="1" ht="73.900000000000006" customHeight="1" x14ac:dyDescent="0.2">
      <c r="A72" s="63" t="s">
        <v>207</v>
      </c>
      <c r="B72" s="64" t="s">
        <v>208</v>
      </c>
      <c r="C72" s="65"/>
      <c r="D72" s="66"/>
      <c r="E72" s="11" t="s">
        <v>379</v>
      </c>
      <c r="F72" s="49" t="s">
        <v>378</v>
      </c>
      <c r="G72" s="62" t="s">
        <v>381</v>
      </c>
      <c r="H72" s="66"/>
      <c r="I72" s="66"/>
      <c r="J72" s="65"/>
      <c r="K72" s="67">
        <v>20348132</v>
      </c>
      <c r="L72" s="68"/>
    </row>
    <row r="73" spans="1:14" ht="24.75" customHeight="1" x14ac:dyDescent="0.2">
      <c r="A73" s="43" t="s">
        <v>209</v>
      </c>
      <c r="B73" s="23" t="s">
        <v>210</v>
      </c>
      <c r="C73" s="5" t="s">
        <v>211</v>
      </c>
      <c r="D73" s="11" t="s">
        <v>18</v>
      </c>
      <c r="E73" s="11"/>
      <c r="F73" s="49" t="s">
        <v>378</v>
      </c>
      <c r="G73" s="37"/>
      <c r="H73" s="11" t="s">
        <v>212</v>
      </c>
      <c r="I73" s="11" t="s">
        <v>213</v>
      </c>
      <c r="J73" s="5" t="s">
        <v>214</v>
      </c>
      <c r="K73" s="54">
        <v>9692995</v>
      </c>
      <c r="L73" s="21"/>
      <c r="M73" s="2"/>
      <c r="N73" s="2"/>
    </row>
    <row r="74" spans="1:14" ht="24.75" customHeight="1" x14ac:dyDescent="0.2">
      <c r="A74" s="43" t="s">
        <v>215</v>
      </c>
      <c r="B74" s="23" t="s">
        <v>216</v>
      </c>
      <c r="C74" s="5" t="s">
        <v>217</v>
      </c>
      <c r="D74" s="11" t="s">
        <v>18</v>
      </c>
      <c r="E74" s="11"/>
      <c r="F74" s="49" t="s">
        <v>378</v>
      </c>
      <c r="G74" s="37"/>
      <c r="H74" s="11" t="s">
        <v>212</v>
      </c>
      <c r="I74" s="11" t="s">
        <v>218</v>
      </c>
      <c r="J74" s="5" t="s">
        <v>368</v>
      </c>
      <c r="K74" s="54">
        <v>2927291</v>
      </c>
      <c r="L74" s="21"/>
      <c r="M74" s="2"/>
      <c r="N74" s="2"/>
    </row>
    <row r="75" spans="1:14" ht="24.75" customHeight="1" x14ac:dyDescent="0.2">
      <c r="A75" s="43" t="s">
        <v>219</v>
      </c>
      <c r="B75" s="23" t="s">
        <v>220</v>
      </c>
      <c r="C75" s="5" t="s">
        <v>221</v>
      </c>
      <c r="D75" s="11" t="s">
        <v>18</v>
      </c>
      <c r="E75" s="11"/>
      <c r="F75" s="49" t="s">
        <v>378</v>
      </c>
      <c r="G75" s="37"/>
      <c r="H75" s="11" t="s">
        <v>14</v>
      </c>
      <c r="I75" s="11" t="s">
        <v>222</v>
      </c>
      <c r="J75" s="5" t="s">
        <v>368</v>
      </c>
      <c r="K75" s="54">
        <v>3000</v>
      </c>
      <c r="L75" s="21"/>
      <c r="M75" s="2"/>
      <c r="N75" s="2"/>
    </row>
    <row r="76" spans="1:14" ht="24.75" customHeight="1" x14ac:dyDescent="0.2">
      <c r="A76" s="43" t="s">
        <v>223</v>
      </c>
      <c r="B76" s="23" t="s">
        <v>224</v>
      </c>
      <c r="C76" s="5" t="s">
        <v>225</v>
      </c>
      <c r="D76" s="11" t="s">
        <v>18</v>
      </c>
      <c r="E76" s="11"/>
      <c r="F76" s="49" t="s">
        <v>378</v>
      </c>
      <c r="G76" s="37"/>
      <c r="H76" s="11" t="s">
        <v>14</v>
      </c>
      <c r="I76" s="11" t="s">
        <v>226</v>
      </c>
      <c r="J76" s="5" t="s">
        <v>227</v>
      </c>
      <c r="K76" s="54">
        <v>3963726</v>
      </c>
      <c r="L76" s="21"/>
      <c r="M76" s="2"/>
      <c r="N76" s="2"/>
    </row>
    <row r="77" spans="1:14" ht="24.75" customHeight="1" x14ac:dyDescent="0.2">
      <c r="A77" s="43" t="s">
        <v>228</v>
      </c>
      <c r="B77" s="23" t="s">
        <v>229</v>
      </c>
      <c r="C77" s="5" t="s">
        <v>6</v>
      </c>
      <c r="D77" s="11" t="s">
        <v>18</v>
      </c>
      <c r="E77" s="11"/>
      <c r="F77" s="49" t="s">
        <v>378</v>
      </c>
      <c r="G77" s="37"/>
      <c r="H77" s="11" t="s">
        <v>14</v>
      </c>
      <c r="I77" s="11" t="s">
        <v>15</v>
      </c>
      <c r="J77" s="5"/>
      <c r="K77" s="6">
        <v>20000</v>
      </c>
      <c r="L77" s="21"/>
      <c r="M77" s="2"/>
      <c r="N77" s="2"/>
    </row>
    <row r="78" spans="1:14" ht="24.75" customHeight="1" x14ac:dyDescent="0.2">
      <c r="A78" s="43" t="s">
        <v>230</v>
      </c>
      <c r="B78" s="23" t="s">
        <v>231</v>
      </c>
      <c r="C78" s="5" t="s">
        <v>232</v>
      </c>
      <c r="D78" s="11" t="s">
        <v>18</v>
      </c>
      <c r="E78" s="11"/>
      <c r="F78" s="49" t="s">
        <v>378</v>
      </c>
      <c r="G78" s="37"/>
      <c r="H78" s="11" t="s">
        <v>14</v>
      </c>
      <c r="I78" s="11" t="s">
        <v>233</v>
      </c>
      <c r="J78" s="5"/>
      <c r="K78" s="6">
        <v>470000</v>
      </c>
      <c r="L78" s="21"/>
      <c r="M78" s="2"/>
      <c r="N78" s="2"/>
    </row>
    <row r="79" spans="1:14" ht="24.75" customHeight="1" x14ac:dyDescent="0.2">
      <c r="A79" s="43" t="s">
        <v>234</v>
      </c>
      <c r="B79" s="23" t="s">
        <v>235</v>
      </c>
      <c r="C79" s="5" t="s">
        <v>232</v>
      </c>
      <c r="D79" s="11" t="s">
        <v>18</v>
      </c>
      <c r="E79" s="11"/>
      <c r="F79" s="49" t="s">
        <v>378</v>
      </c>
      <c r="G79" s="37"/>
      <c r="H79" s="11" t="s">
        <v>14</v>
      </c>
      <c r="I79" s="11" t="s">
        <v>236</v>
      </c>
      <c r="J79" s="5"/>
      <c r="K79" s="6">
        <v>100000</v>
      </c>
      <c r="L79" s="21"/>
      <c r="M79" s="2"/>
      <c r="N79" s="2"/>
    </row>
    <row r="80" spans="1:14" ht="24.75" customHeight="1" x14ac:dyDescent="0.2">
      <c r="A80" s="43" t="s">
        <v>237</v>
      </c>
      <c r="B80" s="23" t="s">
        <v>220</v>
      </c>
      <c r="C80" s="5" t="s">
        <v>232</v>
      </c>
      <c r="D80" s="11" t="s">
        <v>18</v>
      </c>
      <c r="E80" s="11"/>
      <c r="F80" s="49" t="s">
        <v>378</v>
      </c>
      <c r="G80" s="37"/>
      <c r="H80" s="11" t="s">
        <v>238</v>
      </c>
      <c r="I80" s="11" t="s">
        <v>222</v>
      </c>
      <c r="J80" s="5"/>
      <c r="K80" s="6">
        <v>74000</v>
      </c>
      <c r="L80" s="21"/>
      <c r="M80" s="2"/>
      <c r="N80" s="2"/>
    </row>
    <row r="81" spans="1:14" ht="24.75" customHeight="1" x14ac:dyDescent="0.2">
      <c r="A81" s="43" t="s">
        <v>239</v>
      </c>
      <c r="B81" s="23" t="s">
        <v>338</v>
      </c>
      <c r="C81" s="5" t="s">
        <v>232</v>
      </c>
      <c r="D81" s="11" t="s">
        <v>18</v>
      </c>
      <c r="E81" s="11"/>
      <c r="F81" s="49" t="s">
        <v>378</v>
      </c>
      <c r="G81" s="37"/>
      <c r="H81" s="11" t="s">
        <v>14</v>
      </c>
      <c r="I81" s="11" t="s">
        <v>144</v>
      </c>
      <c r="J81" s="5" t="s">
        <v>339</v>
      </c>
      <c r="K81" s="54">
        <v>310000</v>
      </c>
      <c r="L81" s="21"/>
      <c r="M81" s="2"/>
      <c r="N81" s="2"/>
    </row>
    <row r="82" spans="1:14" ht="24.75" customHeight="1" x14ac:dyDescent="0.2">
      <c r="A82" s="43" t="s">
        <v>240</v>
      </c>
      <c r="B82" s="23" t="s">
        <v>229</v>
      </c>
      <c r="C82" s="5" t="s">
        <v>232</v>
      </c>
      <c r="D82" s="11" t="s">
        <v>18</v>
      </c>
      <c r="E82" s="11"/>
      <c r="F82" s="49" t="s">
        <v>378</v>
      </c>
      <c r="G82" s="37"/>
      <c r="H82" s="11" t="s">
        <v>238</v>
      </c>
      <c r="I82" s="11" t="s">
        <v>15</v>
      </c>
      <c r="J82" s="5"/>
      <c r="K82" s="6">
        <v>15000</v>
      </c>
      <c r="L82" s="21"/>
      <c r="M82" s="2"/>
      <c r="N82" s="2"/>
    </row>
    <row r="83" spans="1:14" ht="24.75" customHeight="1" x14ac:dyDescent="0.2">
      <c r="A83" s="43" t="s">
        <v>340</v>
      </c>
      <c r="B83" s="23" t="s">
        <v>341</v>
      </c>
      <c r="C83" s="5" t="s">
        <v>25</v>
      </c>
      <c r="D83" s="11" t="s">
        <v>18</v>
      </c>
      <c r="E83" s="11"/>
      <c r="F83" s="49" t="s">
        <v>378</v>
      </c>
      <c r="G83" s="37"/>
      <c r="H83" s="11" t="s">
        <v>14</v>
      </c>
      <c r="I83" s="11" t="s">
        <v>16</v>
      </c>
      <c r="J83" s="5" t="s">
        <v>369</v>
      </c>
      <c r="K83" s="54">
        <v>1405120</v>
      </c>
      <c r="L83" s="21"/>
      <c r="M83" s="2"/>
      <c r="N83" s="2"/>
    </row>
    <row r="84" spans="1:14" ht="24.75" customHeight="1" x14ac:dyDescent="0.2">
      <c r="A84" s="43" t="s">
        <v>342</v>
      </c>
      <c r="B84" s="23" t="s">
        <v>343</v>
      </c>
      <c r="C84" s="5" t="s">
        <v>232</v>
      </c>
      <c r="D84" s="11" t="s">
        <v>18</v>
      </c>
      <c r="E84" s="11"/>
      <c r="F84" s="49" t="s">
        <v>378</v>
      </c>
      <c r="G84" s="37"/>
      <c r="H84" s="11" t="s">
        <v>14</v>
      </c>
      <c r="I84" s="11" t="s">
        <v>22</v>
      </c>
      <c r="J84" s="5" t="s">
        <v>344</v>
      </c>
      <c r="K84" s="54">
        <v>267000</v>
      </c>
      <c r="L84" s="21"/>
      <c r="M84" s="2"/>
      <c r="N84" s="2"/>
    </row>
    <row r="85" spans="1:14" ht="24.75" customHeight="1" x14ac:dyDescent="0.2">
      <c r="A85" s="43" t="s">
        <v>345</v>
      </c>
      <c r="B85" s="23" t="s">
        <v>346</v>
      </c>
      <c r="C85" s="5" t="s">
        <v>232</v>
      </c>
      <c r="D85" s="11" t="s">
        <v>18</v>
      </c>
      <c r="E85" s="11"/>
      <c r="F85" s="49" t="s">
        <v>378</v>
      </c>
      <c r="G85" s="37"/>
      <c r="H85" s="11" t="s">
        <v>14</v>
      </c>
      <c r="I85" s="11" t="s">
        <v>347</v>
      </c>
      <c r="J85" s="5"/>
      <c r="K85" s="6">
        <v>200000</v>
      </c>
      <c r="L85" s="21"/>
      <c r="M85" s="2"/>
      <c r="N85" s="2"/>
    </row>
    <row r="86" spans="1:14" ht="24.75" customHeight="1" x14ac:dyDescent="0.2">
      <c r="A86" s="43" t="s">
        <v>348</v>
      </c>
      <c r="B86" s="23" t="s">
        <v>349</v>
      </c>
      <c r="C86" s="5" t="s">
        <v>232</v>
      </c>
      <c r="D86" s="11" t="s">
        <v>18</v>
      </c>
      <c r="E86" s="11"/>
      <c r="F86" s="49" t="s">
        <v>378</v>
      </c>
      <c r="G86" s="37"/>
      <c r="H86" s="11" t="s">
        <v>14</v>
      </c>
      <c r="I86" s="11" t="s">
        <v>350</v>
      </c>
      <c r="J86" s="5" t="s">
        <v>351</v>
      </c>
      <c r="K86" s="54">
        <v>763000</v>
      </c>
      <c r="L86" s="21"/>
      <c r="M86" s="2"/>
      <c r="N86" s="2"/>
    </row>
    <row r="87" spans="1:14" ht="24.75" customHeight="1" x14ac:dyDescent="0.2">
      <c r="A87" s="43" t="s">
        <v>352</v>
      </c>
      <c r="B87" s="23" t="s">
        <v>353</v>
      </c>
      <c r="C87" s="5" t="s">
        <v>232</v>
      </c>
      <c r="D87" s="11" t="s">
        <v>18</v>
      </c>
      <c r="E87" s="11"/>
      <c r="F87" s="49" t="s">
        <v>378</v>
      </c>
      <c r="G87" s="37"/>
      <c r="H87" s="11" t="s">
        <v>14</v>
      </c>
      <c r="I87" s="11" t="s">
        <v>354</v>
      </c>
      <c r="J87" s="5"/>
      <c r="K87" s="6">
        <v>137000</v>
      </c>
      <c r="L87" s="21"/>
      <c r="M87" s="2"/>
      <c r="N87" s="2"/>
    </row>
    <row r="88" spans="1:14" s="77" customFormat="1" ht="51.6" customHeight="1" x14ac:dyDescent="0.2">
      <c r="A88" s="70" t="s">
        <v>355</v>
      </c>
      <c r="B88" s="71" t="s">
        <v>375</v>
      </c>
      <c r="C88" s="72" t="s">
        <v>232</v>
      </c>
      <c r="D88" s="73" t="s">
        <v>18</v>
      </c>
      <c r="E88" s="73"/>
      <c r="F88" s="73" t="s">
        <v>377</v>
      </c>
      <c r="G88" s="78" t="s">
        <v>380</v>
      </c>
      <c r="H88" s="73" t="s">
        <v>376</v>
      </c>
      <c r="I88" s="73" t="s">
        <v>15</v>
      </c>
      <c r="J88" s="72" t="s">
        <v>356</v>
      </c>
      <c r="K88" s="74">
        <v>200000</v>
      </c>
      <c r="L88" s="75"/>
      <c r="M88" s="76"/>
    </row>
    <row r="89" spans="1:14" ht="16.5" customHeight="1" x14ac:dyDescent="0.2">
      <c r="A89" s="15"/>
      <c r="B89" s="7" t="s">
        <v>5</v>
      </c>
      <c r="C89" s="5"/>
      <c r="D89" s="11"/>
      <c r="E89" s="11"/>
      <c r="F89" s="37"/>
      <c r="G89" s="37"/>
      <c r="H89" s="11"/>
      <c r="I89" s="11"/>
      <c r="J89" s="5"/>
      <c r="K89" s="16">
        <v>26250752</v>
      </c>
      <c r="L89" s="21"/>
      <c r="M89" s="2"/>
      <c r="N89" s="2"/>
    </row>
    <row r="90" spans="1:14" ht="16.5" customHeight="1" x14ac:dyDescent="0.2">
      <c r="A90" s="58" t="s">
        <v>241</v>
      </c>
      <c r="B90" s="59"/>
      <c r="C90" s="59"/>
      <c r="D90" s="59"/>
      <c r="E90" s="59"/>
      <c r="F90" s="59" t="s">
        <v>372</v>
      </c>
      <c r="G90" s="59"/>
      <c r="H90" s="59"/>
      <c r="I90" s="59"/>
      <c r="J90" s="59"/>
      <c r="K90" s="60"/>
      <c r="L90" s="21"/>
      <c r="M90" s="2"/>
      <c r="N90" s="2"/>
    </row>
    <row r="91" spans="1:14" ht="22.5" customHeight="1" x14ac:dyDescent="0.2">
      <c r="A91" s="15">
        <v>1</v>
      </c>
      <c r="B91" s="45" t="s">
        <v>244</v>
      </c>
      <c r="C91" s="5" t="s">
        <v>242</v>
      </c>
      <c r="D91" s="11"/>
      <c r="E91" s="11"/>
      <c r="F91" s="37"/>
      <c r="G91" s="37"/>
      <c r="H91" s="11"/>
      <c r="I91" s="11"/>
      <c r="J91" s="5"/>
      <c r="K91" s="16">
        <v>14132</v>
      </c>
      <c r="L91" s="21"/>
      <c r="M91" s="2"/>
      <c r="N91" s="2"/>
    </row>
    <row r="92" spans="1:14" ht="24.75" hidden="1" customHeight="1" x14ac:dyDescent="0.2">
      <c r="A92" s="43" t="s">
        <v>245</v>
      </c>
      <c r="B92" s="22" t="s">
        <v>246</v>
      </c>
      <c r="C92" s="5" t="s">
        <v>232</v>
      </c>
      <c r="D92" s="11" t="s">
        <v>243</v>
      </c>
      <c r="E92" s="11" t="s">
        <v>379</v>
      </c>
      <c r="F92" s="37" t="s">
        <v>383</v>
      </c>
      <c r="G92" s="37"/>
      <c r="H92" s="11" t="s">
        <v>14</v>
      </c>
      <c r="I92" s="11" t="s">
        <v>16</v>
      </c>
      <c r="J92" s="5" t="s">
        <v>247</v>
      </c>
      <c r="K92" s="54">
        <v>4100</v>
      </c>
      <c r="L92" s="21"/>
      <c r="M92" s="2"/>
      <c r="N92" s="2"/>
    </row>
    <row r="93" spans="1:14" ht="24" hidden="1" customHeight="1" x14ac:dyDescent="0.2">
      <c r="A93" s="43" t="s">
        <v>20</v>
      </c>
      <c r="B93" s="22" t="s">
        <v>248</v>
      </c>
      <c r="C93" s="5" t="s">
        <v>232</v>
      </c>
      <c r="D93" s="11" t="s">
        <v>243</v>
      </c>
      <c r="E93" s="11"/>
      <c r="F93" s="37" t="s">
        <v>383</v>
      </c>
      <c r="G93" s="37"/>
      <c r="H93" s="11" t="s">
        <v>14</v>
      </c>
      <c r="I93" s="11" t="s">
        <v>22</v>
      </c>
      <c r="J93" s="5" t="s">
        <v>249</v>
      </c>
      <c r="K93" s="54">
        <v>4000</v>
      </c>
      <c r="L93" s="21"/>
      <c r="M93" s="2"/>
      <c r="N93" s="2"/>
    </row>
    <row r="94" spans="1:14" ht="24" hidden="1" customHeight="1" x14ac:dyDescent="0.2">
      <c r="A94" s="43" t="s">
        <v>21</v>
      </c>
      <c r="B94" s="22" t="s">
        <v>250</v>
      </c>
      <c r="C94" s="5" t="s">
        <v>232</v>
      </c>
      <c r="D94" s="11" t="s">
        <v>243</v>
      </c>
      <c r="E94" s="11"/>
      <c r="F94" s="37" t="s">
        <v>383</v>
      </c>
      <c r="G94" s="37"/>
      <c r="H94" s="11" t="s">
        <v>14</v>
      </c>
      <c r="I94" s="11" t="s">
        <v>19</v>
      </c>
      <c r="J94" s="5" t="s">
        <v>251</v>
      </c>
      <c r="K94" s="54">
        <v>6032</v>
      </c>
      <c r="L94" s="21"/>
      <c r="M94" s="2"/>
      <c r="N94" s="2"/>
    </row>
    <row r="95" spans="1:14" ht="24" customHeight="1" x14ac:dyDescent="0.2">
      <c r="A95" s="43" t="s">
        <v>23</v>
      </c>
      <c r="B95" s="45" t="s">
        <v>252</v>
      </c>
      <c r="C95" s="5"/>
      <c r="D95" s="11"/>
      <c r="E95" s="11"/>
      <c r="F95" s="37"/>
      <c r="G95" s="37"/>
      <c r="H95" s="11"/>
      <c r="I95" s="11"/>
      <c r="J95" s="5"/>
      <c r="K95" s="16">
        <v>10598</v>
      </c>
      <c r="L95" s="21"/>
      <c r="M95" s="2"/>
      <c r="N95" s="2"/>
    </row>
    <row r="96" spans="1:14" ht="24" hidden="1" customHeight="1" x14ac:dyDescent="0.2">
      <c r="A96" s="43" t="s">
        <v>24</v>
      </c>
      <c r="B96" s="22" t="s">
        <v>246</v>
      </c>
      <c r="C96" s="5" t="s">
        <v>232</v>
      </c>
      <c r="D96" s="11" t="s">
        <v>243</v>
      </c>
      <c r="E96" s="11"/>
      <c r="F96" s="37" t="s">
        <v>383</v>
      </c>
      <c r="G96" s="37"/>
      <c r="H96" s="11" t="s">
        <v>14</v>
      </c>
      <c r="I96" s="11" t="s">
        <v>16</v>
      </c>
      <c r="J96" s="5" t="s">
        <v>247</v>
      </c>
      <c r="K96" s="54">
        <v>4100</v>
      </c>
      <c r="L96" s="21"/>
      <c r="M96" s="2"/>
      <c r="N96" s="2"/>
    </row>
    <row r="97" spans="1:14" ht="24" hidden="1" customHeight="1" x14ac:dyDescent="0.2">
      <c r="A97" s="43" t="s">
        <v>26</v>
      </c>
      <c r="B97" s="22" t="s">
        <v>253</v>
      </c>
      <c r="C97" s="5" t="s">
        <v>232</v>
      </c>
      <c r="D97" s="11" t="s">
        <v>243</v>
      </c>
      <c r="E97" s="11"/>
      <c r="F97" s="37" t="s">
        <v>383</v>
      </c>
      <c r="G97" s="37"/>
      <c r="H97" s="11" t="s">
        <v>14</v>
      </c>
      <c r="I97" s="11" t="s">
        <v>19</v>
      </c>
      <c r="J97" s="5" t="s">
        <v>254</v>
      </c>
      <c r="K97" s="54">
        <v>6498</v>
      </c>
      <c r="L97" s="21"/>
      <c r="M97" s="2"/>
      <c r="N97" s="2"/>
    </row>
    <row r="98" spans="1:14" ht="24" hidden="1" customHeight="1" x14ac:dyDescent="0.2">
      <c r="A98" s="43" t="s">
        <v>27</v>
      </c>
      <c r="B98" s="45" t="s">
        <v>255</v>
      </c>
      <c r="C98" s="5" t="s">
        <v>232</v>
      </c>
      <c r="D98" s="11" t="s">
        <v>243</v>
      </c>
      <c r="E98" s="11"/>
      <c r="F98" s="37" t="s">
        <v>383</v>
      </c>
      <c r="G98" s="37"/>
      <c r="H98" s="11" t="s">
        <v>14</v>
      </c>
      <c r="I98" s="11" t="s">
        <v>16</v>
      </c>
      <c r="J98" s="5" t="s">
        <v>256</v>
      </c>
      <c r="K98" s="55">
        <v>15000</v>
      </c>
      <c r="L98" s="21"/>
      <c r="M98" s="2"/>
      <c r="N98" s="2"/>
    </row>
    <row r="99" spans="1:14" ht="24" customHeight="1" x14ac:dyDescent="0.2">
      <c r="A99" s="43" t="s">
        <v>28</v>
      </c>
      <c r="B99" s="45" t="s">
        <v>257</v>
      </c>
      <c r="C99" s="5"/>
      <c r="D99" s="11"/>
      <c r="E99" s="11"/>
      <c r="F99" s="37"/>
      <c r="G99" s="37"/>
      <c r="H99" s="11"/>
      <c r="I99" s="11"/>
      <c r="J99" s="5"/>
      <c r="K99" s="16">
        <v>200396</v>
      </c>
      <c r="L99" s="21"/>
      <c r="M99" s="2"/>
      <c r="N99" s="2"/>
    </row>
    <row r="100" spans="1:14" ht="24" hidden="1" customHeight="1" x14ac:dyDescent="0.2">
      <c r="A100" s="43" t="s">
        <v>29</v>
      </c>
      <c r="B100" s="22" t="s">
        <v>258</v>
      </c>
      <c r="C100" s="5" t="s">
        <v>232</v>
      </c>
      <c r="D100" s="11" t="s">
        <v>243</v>
      </c>
      <c r="E100" s="11"/>
      <c r="F100" s="37" t="s">
        <v>383</v>
      </c>
      <c r="G100" s="37"/>
      <c r="H100" s="11" t="s">
        <v>14</v>
      </c>
      <c r="I100" s="11" t="s">
        <v>19</v>
      </c>
      <c r="J100" s="5" t="s">
        <v>259</v>
      </c>
      <c r="K100" s="54">
        <v>13040</v>
      </c>
      <c r="L100" s="21"/>
      <c r="M100" s="2"/>
      <c r="N100" s="2"/>
    </row>
    <row r="101" spans="1:14" ht="24" hidden="1" customHeight="1" x14ac:dyDescent="0.2">
      <c r="A101" s="43" t="s">
        <v>30</v>
      </c>
      <c r="B101" s="22" t="s">
        <v>248</v>
      </c>
      <c r="C101" s="5" t="s">
        <v>232</v>
      </c>
      <c r="D101" s="11" t="s">
        <v>243</v>
      </c>
      <c r="E101" s="11"/>
      <c r="F101" s="37" t="s">
        <v>383</v>
      </c>
      <c r="G101" s="37"/>
      <c r="H101" s="11" t="s">
        <v>14</v>
      </c>
      <c r="I101" s="11" t="s">
        <v>260</v>
      </c>
      <c r="J101" s="5"/>
      <c r="K101" s="6">
        <v>12100</v>
      </c>
      <c r="L101" s="21"/>
      <c r="M101" s="2"/>
      <c r="N101" s="2"/>
    </row>
    <row r="102" spans="1:14" ht="24" hidden="1" customHeight="1" x14ac:dyDescent="0.2">
      <c r="A102" s="43" t="s">
        <v>261</v>
      </c>
      <c r="B102" s="22" t="s">
        <v>262</v>
      </c>
      <c r="C102" s="5" t="s">
        <v>232</v>
      </c>
      <c r="D102" s="11" t="s">
        <v>243</v>
      </c>
      <c r="E102" s="11"/>
      <c r="F102" s="37" t="s">
        <v>383</v>
      </c>
      <c r="G102" s="37"/>
      <c r="H102" s="11" t="s">
        <v>14</v>
      </c>
      <c r="I102" s="11" t="s">
        <v>233</v>
      </c>
      <c r="J102" s="5" t="s">
        <v>263</v>
      </c>
      <c r="K102" s="54">
        <v>175256</v>
      </c>
      <c r="L102" s="21"/>
      <c r="M102" s="2"/>
      <c r="N102" s="2"/>
    </row>
    <row r="103" spans="1:14" ht="24" customHeight="1" x14ac:dyDescent="0.2">
      <c r="A103" s="43" t="s">
        <v>31</v>
      </c>
      <c r="B103" s="45" t="s">
        <v>264</v>
      </c>
      <c r="C103" s="5"/>
      <c r="D103" s="11"/>
      <c r="E103" s="11"/>
      <c r="F103" s="37"/>
      <c r="G103" s="37"/>
      <c r="H103" s="11"/>
      <c r="I103" s="11"/>
      <c r="J103" s="5"/>
      <c r="K103" s="16">
        <v>19062</v>
      </c>
      <c r="L103" s="21"/>
      <c r="M103" s="2"/>
      <c r="N103" s="2"/>
    </row>
    <row r="104" spans="1:14" ht="24" hidden="1" customHeight="1" x14ac:dyDescent="0.2">
      <c r="A104" s="43" t="s">
        <v>32</v>
      </c>
      <c r="B104" s="22" t="s">
        <v>246</v>
      </c>
      <c r="C104" s="5" t="s">
        <v>232</v>
      </c>
      <c r="D104" s="11" t="s">
        <v>243</v>
      </c>
      <c r="E104" s="11"/>
      <c r="F104" s="37" t="s">
        <v>383</v>
      </c>
      <c r="G104" s="37"/>
      <c r="H104" s="11" t="s">
        <v>14</v>
      </c>
      <c r="I104" s="11" t="s">
        <v>16</v>
      </c>
      <c r="J104" s="5" t="s">
        <v>265</v>
      </c>
      <c r="K104" s="54">
        <v>6150</v>
      </c>
      <c r="L104" s="21"/>
      <c r="M104" s="2"/>
      <c r="N104" s="2"/>
    </row>
    <row r="105" spans="1:14" ht="24" hidden="1" customHeight="1" x14ac:dyDescent="0.2">
      <c r="A105" s="43" t="s">
        <v>33</v>
      </c>
      <c r="B105" s="22" t="s">
        <v>248</v>
      </c>
      <c r="C105" s="5" t="s">
        <v>232</v>
      </c>
      <c r="D105" s="11" t="s">
        <v>243</v>
      </c>
      <c r="E105" s="11"/>
      <c r="F105" s="37" t="s">
        <v>383</v>
      </c>
      <c r="G105" s="37"/>
      <c r="H105" s="11" t="s">
        <v>14</v>
      </c>
      <c r="I105" s="11" t="s">
        <v>22</v>
      </c>
      <c r="J105" s="5" t="s">
        <v>266</v>
      </c>
      <c r="K105" s="54">
        <v>10000</v>
      </c>
      <c r="L105" s="21"/>
      <c r="M105" s="2"/>
      <c r="N105" s="2"/>
    </row>
    <row r="106" spans="1:14" ht="24" hidden="1" customHeight="1" x14ac:dyDescent="0.2">
      <c r="A106" s="43" t="s">
        <v>267</v>
      </c>
      <c r="B106" s="22" t="s">
        <v>258</v>
      </c>
      <c r="C106" s="5" t="s">
        <v>232</v>
      </c>
      <c r="D106" s="11" t="s">
        <v>243</v>
      </c>
      <c r="E106" s="11"/>
      <c r="F106" s="37" t="s">
        <v>383</v>
      </c>
      <c r="G106" s="37"/>
      <c r="H106" s="11" t="s">
        <v>14</v>
      </c>
      <c r="I106" s="11" t="s">
        <v>19</v>
      </c>
      <c r="J106" s="5" t="s">
        <v>268</v>
      </c>
      <c r="K106" s="54">
        <v>2912</v>
      </c>
      <c r="L106" s="21"/>
      <c r="M106" s="2"/>
      <c r="N106" s="2"/>
    </row>
    <row r="107" spans="1:14" ht="24" customHeight="1" x14ac:dyDescent="0.2">
      <c r="A107" s="43" t="s">
        <v>35</v>
      </c>
      <c r="B107" s="45" t="s">
        <v>269</v>
      </c>
      <c r="C107" s="5"/>
      <c r="D107" s="11"/>
      <c r="E107" s="11"/>
      <c r="F107" s="37"/>
      <c r="G107" s="37"/>
      <c r="H107" s="11"/>
      <c r="I107" s="11"/>
      <c r="J107" s="5"/>
      <c r="K107" s="16">
        <v>26250</v>
      </c>
      <c r="L107" s="21"/>
      <c r="M107" s="2"/>
      <c r="N107" s="2"/>
    </row>
    <row r="108" spans="1:14" ht="24" hidden="1" customHeight="1" x14ac:dyDescent="0.2">
      <c r="A108" s="43" t="s">
        <v>270</v>
      </c>
      <c r="B108" s="22" t="s">
        <v>246</v>
      </c>
      <c r="C108" s="5" t="s">
        <v>232</v>
      </c>
      <c r="D108" s="11" t="s">
        <v>243</v>
      </c>
      <c r="E108" s="11"/>
      <c r="F108" s="37" t="s">
        <v>383</v>
      </c>
      <c r="G108" s="37"/>
      <c r="H108" s="11" t="s">
        <v>14</v>
      </c>
      <c r="I108" s="11" t="s">
        <v>16</v>
      </c>
      <c r="J108" s="5" t="s">
        <v>271</v>
      </c>
      <c r="K108" s="54">
        <v>8200</v>
      </c>
      <c r="L108" s="21"/>
      <c r="M108" s="2"/>
      <c r="N108" s="2"/>
    </row>
    <row r="109" spans="1:14" ht="24" hidden="1" customHeight="1" x14ac:dyDescent="0.2">
      <c r="A109" s="43" t="s">
        <v>272</v>
      </c>
      <c r="B109" s="22" t="s">
        <v>274</v>
      </c>
      <c r="C109" s="5" t="s">
        <v>232</v>
      </c>
      <c r="D109" s="11" t="s">
        <v>243</v>
      </c>
      <c r="E109" s="11"/>
      <c r="F109" s="37" t="s">
        <v>383</v>
      </c>
      <c r="G109" s="37"/>
      <c r="H109" s="11" t="s">
        <v>14</v>
      </c>
      <c r="I109" s="11" t="s">
        <v>19</v>
      </c>
      <c r="J109" s="5" t="s">
        <v>273</v>
      </c>
      <c r="K109" s="54">
        <v>18050</v>
      </c>
      <c r="L109" s="21"/>
      <c r="M109" s="2"/>
      <c r="N109" s="2"/>
    </row>
    <row r="110" spans="1:14" ht="24" customHeight="1" x14ac:dyDescent="0.2">
      <c r="A110" s="43" t="s">
        <v>36</v>
      </c>
      <c r="B110" s="45" t="s">
        <v>275</v>
      </c>
      <c r="C110" s="5"/>
      <c r="D110" s="11"/>
      <c r="E110" s="11"/>
      <c r="F110" s="37"/>
      <c r="G110" s="37"/>
      <c r="H110" s="11"/>
      <c r="I110" s="11"/>
      <c r="J110" s="5"/>
      <c r="K110" s="16">
        <v>9334</v>
      </c>
      <c r="L110" s="21"/>
      <c r="M110" s="2"/>
      <c r="N110" s="2"/>
    </row>
    <row r="111" spans="1:14" ht="24" hidden="1" customHeight="1" x14ac:dyDescent="0.2">
      <c r="A111" s="43" t="s">
        <v>276</v>
      </c>
      <c r="B111" s="22" t="s">
        <v>246</v>
      </c>
      <c r="C111" s="5" t="s">
        <v>232</v>
      </c>
      <c r="D111" s="11" t="s">
        <v>243</v>
      </c>
      <c r="E111" s="11"/>
      <c r="F111" s="37" t="s">
        <v>383</v>
      </c>
      <c r="G111" s="37"/>
      <c r="H111" s="11" t="s">
        <v>14</v>
      </c>
      <c r="I111" s="11" t="s">
        <v>16</v>
      </c>
      <c r="J111" s="5" t="s">
        <v>277</v>
      </c>
      <c r="K111" s="54">
        <v>6150</v>
      </c>
      <c r="L111" s="21"/>
      <c r="M111" s="2"/>
      <c r="N111" s="2"/>
    </row>
    <row r="112" spans="1:14" ht="24" hidden="1" customHeight="1" x14ac:dyDescent="0.2">
      <c r="A112" s="43" t="s">
        <v>278</v>
      </c>
      <c r="B112" s="22" t="s">
        <v>279</v>
      </c>
      <c r="C112" s="5" t="s">
        <v>232</v>
      </c>
      <c r="D112" s="11" t="s">
        <v>243</v>
      </c>
      <c r="E112" s="11"/>
      <c r="F112" s="37" t="s">
        <v>383</v>
      </c>
      <c r="G112" s="37"/>
      <c r="H112" s="11" t="s">
        <v>14</v>
      </c>
      <c r="I112" s="11" t="s">
        <v>19</v>
      </c>
      <c r="J112" s="5" t="s">
        <v>280</v>
      </c>
      <c r="K112" s="54">
        <v>3184</v>
      </c>
      <c r="L112" s="21"/>
      <c r="M112" s="2"/>
      <c r="N112" s="2"/>
    </row>
    <row r="113" spans="1:14" ht="24" customHeight="1" x14ac:dyDescent="0.2">
      <c r="A113" s="43" t="s">
        <v>37</v>
      </c>
      <c r="B113" s="45" t="s">
        <v>281</v>
      </c>
      <c r="C113" s="5"/>
      <c r="D113" s="11"/>
      <c r="E113" s="11"/>
      <c r="F113" s="37"/>
      <c r="G113" s="37"/>
      <c r="H113" s="11"/>
      <c r="I113" s="11"/>
      <c r="J113" s="5"/>
      <c r="K113" s="16">
        <v>9334</v>
      </c>
      <c r="L113" s="21"/>
      <c r="M113" s="2"/>
      <c r="N113" s="2"/>
    </row>
    <row r="114" spans="1:14" ht="24" hidden="1" customHeight="1" x14ac:dyDescent="0.2">
      <c r="A114" s="43" t="s">
        <v>38</v>
      </c>
      <c r="B114" s="22" t="s">
        <v>246</v>
      </c>
      <c r="C114" s="5" t="s">
        <v>232</v>
      </c>
      <c r="D114" s="11" t="s">
        <v>243</v>
      </c>
      <c r="E114" s="11"/>
      <c r="F114" s="37" t="s">
        <v>383</v>
      </c>
      <c r="G114" s="37"/>
      <c r="H114" s="11" t="s">
        <v>14</v>
      </c>
      <c r="I114" s="11" t="s">
        <v>16</v>
      </c>
      <c r="J114" s="5" t="s">
        <v>277</v>
      </c>
      <c r="K114" s="54">
        <v>6150</v>
      </c>
      <c r="L114" s="21"/>
      <c r="M114" s="2"/>
      <c r="N114" s="2"/>
    </row>
    <row r="115" spans="1:14" ht="24" hidden="1" customHeight="1" x14ac:dyDescent="0.2">
      <c r="A115" s="43" t="s">
        <v>39</v>
      </c>
      <c r="B115" s="22" t="s">
        <v>279</v>
      </c>
      <c r="C115" s="5" t="s">
        <v>232</v>
      </c>
      <c r="D115" s="11" t="s">
        <v>243</v>
      </c>
      <c r="E115" s="11"/>
      <c r="F115" s="37" t="s">
        <v>383</v>
      </c>
      <c r="G115" s="37"/>
      <c r="H115" s="11" t="s">
        <v>14</v>
      </c>
      <c r="I115" s="11" t="s">
        <v>19</v>
      </c>
      <c r="J115" s="5" t="s">
        <v>280</v>
      </c>
      <c r="K115" s="54">
        <v>3184</v>
      </c>
      <c r="L115" s="21"/>
      <c r="M115" s="2"/>
      <c r="N115" s="2"/>
    </row>
    <row r="116" spans="1:14" ht="24" customHeight="1" x14ac:dyDescent="0.2">
      <c r="A116" s="43" t="s">
        <v>41</v>
      </c>
      <c r="B116" s="45" t="s">
        <v>282</v>
      </c>
      <c r="C116" s="5"/>
      <c r="D116" s="11"/>
      <c r="E116" s="11"/>
      <c r="F116" s="37"/>
      <c r="G116" s="37"/>
      <c r="H116" s="11"/>
      <c r="I116" s="11"/>
      <c r="J116" s="5"/>
      <c r="K116" s="16">
        <v>17702</v>
      </c>
      <c r="L116" s="21"/>
      <c r="M116" s="2"/>
      <c r="N116" s="2"/>
    </row>
    <row r="117" spans="1:14" ht="24" hidden="1" customHeight="1" x14ac:dyDescent="0.2">
      <c r="A117" s="43" t="s">
        <v>283</v>
      </c>
      <c r="B117" s="22" t="s">
        <v>246</v>
      </c>
      <c r="C117" s="5" t="s">
        <v>232</v>
      </c>
      <c r="D117" s="11" t="s">
        <v>243</v>
      </c>
      <c r="E117" s="11"/>
      <c r="F117" s="37" t="s">
        <v>383</v>
      </c>
      <c r="G117" s="37"/>
      <c r="H117" s="11" t="s">
        <v>14</v>
      </c>
      <c r="I117" s="11" t="s">
        <v>16</v>
      </c>
      <c r="J117" s="5" t="s">
        <v>277</v>
      </c>
      <c r="K117" s="54">
        <v>6150</v>
      </c>
      <c r="L117" s="21"/>
      <c r="M117" s="2"/>
      <c r="N117" s="2"/>
    </row>
    <row r="118" spans="1:14" ht="24" hidden="1" customHeight="1" x14ac:dyDescent="0.2">
      <c r="A118" s="43" t="s">
        <v>284</v>
      </c>
      <c r="B118" s="22" t="s">
        <v>274</v>
      </c>
      <c r="C118" s="5" t="s">
        <v>232</v>
      </c>
      <c r="D118" s="11" t="s">
        <v>243</v>
      </c>
      <c r="E118" s="11"/>
      <c r="F118" s="37" t="s">
        <v>383</v>
      </c>
      <c r="G118" s="37"/>
      <c r="H118" s="11" t="s">
        <v>14</v>
      </c>
      <c r="I118" s="11" t="s">
        <v>19</v>
      </c>
      <c r="J118" s="5" t="s">
        <v>285</v>
      </c>
      <c r="K118" s="54">
        <v>11552</v>
      </c>
      <c r="L118" s="21"/>
      <c r="M118" s="2"/>
      <c r="N118" s="2"/>
    </row>
    <row r="119" spans="1:14" ht="24" customHeight="1" x14ac:dyDescent="0.2">
      <c r="A119" s="43" t="s">
        <v>42</v>
      </c>
      <c r="B119" s="45" t="s">
        <v>286</v>
      </c>
      <c r="C119" s="5"/>
      <c r="D119" s="11"/>
      <c r="E119" s="11"/>
      <c r="F119" s="37"/>
      <c r="G119" s="37"/>
      <c r="H119" s="11"/>
      <c r="I119" s="11"/>
      <c r="J119" s="5"/>
      <c r="K119" s="16">
        <v>15243</v>
      </c>
      <c r="L119" s="21"/>
      <c r="M119" s="2"/>
      <c r="N119" s="2"/>
    </row>
    <row r="120" spans="1:14" ht="24" hidden="1" customHeight="1" x14ac:dyDescent="0.2">
      <c r="A120" s="43" t="s">
        <v>287</v>
      </c>
      <c r="B120" s="22" t="s">
        <v>246</v>
      </c>
      <c r="C120" s="5" t="s">
        <v>232</v>
      </c>
      <c r="D120" s="11" t="s">
        <v>243</v>
      </c>
      <c r="E120" s="11"/>
      <c r="F120" s="37" t="s">
        <v>383</v>
      </c>
      <c r="G120" s="37"/>
      <c r="H120" s="11" t="s">
        <v>14</v>
      </c>
      <c r="I120" s="11" t="s">
        <v>16</v>
      </c>
      <c r="J120" s="5" t="s">
        <v>271</v>
      </c>
      <c r="K120" s="54">
        <v>7895</v>
      </c>
      <c r="L120" s="21"/>
      <c r="M120" s="2"/>
      <c r="N120" s="2"/>
    </row>
    <row r="121" spans="1:14" ht="24" hidden="1" customHeight="1" x14ac:dyDescent="0.2">
      <c r="A121" s="43" t="s">
        <v>288</v>
      </c>
      <c r="B121" s="22" t="s">
        <v>274</v>
      </c>
      <c r="C121" s="5" t="s">
        <v>232</v>
      </c>
      <c r="D121" s="11" t="s">
        <v>243</v>
      </c>
      <c r="E121" s="11"/>
      <c r="F121" s="37" t="s">
        <v>383</v>
      </c>
      <c r="G121" s="37"/>
      <c r="H121" s="11" t="s">
        <v>14</v>
      </c>
      <c r="I121" s="11" t="s">
        <v>19</v>
      </c>
      <c r="J121" s="5" t="s">
        <v>289</v>
      </c>
      <c r="K121" s="54">
        <v>7348</v>
      </c>
      <c r="L121" s="21"/>
      <c r="M121" s="2"/>
      <c r="N121" s="2"/>
    </row>
    <row r="122" spans="1:14" ht="24" hidden="1" customHeight="1" x14ac:dyDescent="0.2">
      <c r="A122" s="43" t="s">
        <v>43</v>
      </c>
      <c r="B122" s="45" t="s">
        <v>290</v>
      </c>
      <c r="C122" s="5" t="s">
        <v>232</v>
      </c>
      <c r="D122" s="11" t="s">
        <v>243</v>
      </c>
      <c r="E122" s="11"/>
      <c r="F122" s="37" t="s">
        <v>383</v>
      </c>
      <c r="G122" s="37"/>
      <c r="H122" s="11" t="s">
        <v>14</v>
      </c>
      <c r="I122" s="11" t="s">
        <v>16</v>
      </c>
      <c r="J122" s="5" t="s">
        <v>291</v>
      </c>
      <c r="K122" s="55">
        <v>100000</v>
      </c>
      <c r="L122" s="21"/>
      <c r="M122" s="2"/>
      <c r="N122" s="2"/>
    </row>
    <row r="123" spans="1:14" ht="24" hidden="1" customHeight="1" x14ac:dyDescent="0.2">
      <c r="A123" s="43" t="s">
        <v>44</v>
      </c>
      <c r="B123" s="45" t="s">
        <v>292</v>
      </c>
      <c r="C123" s="5" t="s">
        <v>232</v>
      </c>
      <c r="D123" s="11" t="s">
        <v>243</v>
      </c>
      <c r="E123" s="11"/>
      <c r="F123" s="37" t="s">
        <v>383</v>
      </c>
      <c r="G123" s="37"/>
      <c r="H123" s="11" t="s">
        <v>14</v>
      </c>
      <c r="I123" s="11" t="s">
        <v>16</v>
      </c>
      <c r="J123" s="5" t="s">
        <v>46</v>
      </c>
      <c r="K123" s="55">
        <v>60000</v>
      </c>
      <c r="L123" s="21"/>
      <c r="M123" s="2"/>
      <c r="N123" s="2"/>
    </row>
    <row r="124" spans="1:14" ht="24" customHeight="1" x14ac:dyDescent="0.2">
      <c r="A124" s="43" t="s">
        <v>45</v>
      </c>
      <c r="B124" s="45" t="s">
        <v>293</v>
      </c>
      <c r="C124" s="5"/>
      <c r="D124" s="11"/>
      <c r="E124" s="11"/>
      <c r="F124" s="37"/>
      <c r="G124" s="37"/>
      <c r="H124" s="11"/>
      <c r="I124" s="11"/>
      <c r="J124" s="5"/>
      <c r="K124" s="16">
        <v>112600</v>
      </c>
      <c r="L124" s="21"/>
      <c r="M124" s="2"/>
      <c r="N124" s="2"/>
    </row>
    <row r="125" spans="1:14" ht="24" hidden="1" customHeight="1" x14ac:dyDescent="0.2">
      <c r="A125" s="43" t="s">
        <v>294</v>
      </c>
      <c r="B125" s="22" t="s">
        <v>231</v>
      </c>
      <c r="C125" s="5" t="s">
        <v>232</v>
      </c>
      <c r="D125" s="11" t="s">
        <v>243</v>
      </c>
      <c r="E125" s="11"/>
      <c r="F125" s="37" t="s">
        <v>383</v>
      </c>
      <c r="G125" s="37"/>
      <c r="H125" s="11" t="s">
        <v>14</v>
      </c>
      <c r="I125" s="11" t="s">
        <v>233</v>
      </c>
      <c r="J125" s="5" t="s">
        <v>295</v>
      </c>
      <c r="K125" s="54">
        <v>99000</v>
      </c>
      <c r="L125" s="21"/>
      <c r="M125" s="2"/>
      <c r="N125" s="2"/>
    </row>
    <row r="126" spans="1:14" ht="24" hidden="1" customHeight="1" x14ac:dyDescent="0.2">
      <c r="A126" s="43" t="s">
        <v>296</v>
      </c>
      <c r="B126" s="22" t="s">
        <v>248</v>
      </c>
      <c r="C126" s="5" t="s">
        <v>232</v>
      </c>
      <c r="D126" s="11" t="s">
        <v>243</v>
      </c>
      <c r="E126" s="11"/>
      <c r="F126" s="37" t="s">
        <v>383</v>
      </c>
      <c r="G126" s="37"/>
      <c r="H126" s="11" t="s">
        <v>14</v>
      </c>
      <c r="I126" s="11" t="s">
        <v>22</v>
      </c>
      <c r="J126" s="5" t="s">
        <v>34</v>
      </c>
      <c r="K126" s="54">
        <v>13600</v>
      </c>
      <c r="L126" s="21"/>
      <c r="M126" s="2"/>
      <c r="N126" s="2"/>
    </row>
    <row r="127" spans="1:14" ht="24" hidden="1" customHeight="1" x14ac:dyDescent="0.2">
      <c r="A127" s="43" t="s">
        <v>47</v>
      </c>
      <c r="B127" s="45" t="s">
        <v>297</v>
      </c>
      <c r="C127" s="5" t="s">
        <v>232</v>
      </c>
      <c r="D127" s="11" t="s">
        <v>243</v>
      </c>
      <c r="E127" s="11"/>
      <c r="F127" s="37" t="s">
        <v>383</v>
      </c>
      <c r="G127" s="37"/>
      <c r="H127" s="11" t="s">
        <v>14</v>
      </c>
      <c r="I127" s="11" t="s">
        <v>16</v>
      </c>
      <c r="J127" s="5" t="s">
        <v>46</v>
      </c>
      <c r="K127" s="55">
        <v>15000</v>
      </c>
      <c r="L127" s="21"/>
      <c r="M127" s="2"/>
      <c r="N127" s="2"/>
    </row>
    <row r="128" spans="1:14" ht="24" customHeight="1" x14ac:dyDescent="0.2">
      <c r="A128" s="43" t="s">
        <v>54</v>
      </c>
      <c r="B128" s="45" t="s">
        <v>298</v>
      </c>
      <c r="C128" s="5"/>
      <c r="D128" s="11"/>
      <c r="E128" s="11"/>
      <c r="F128" s="37"/>
      <c r="G128" s="37"/>
      <c r="H128" s="11"/>
      <c r="I128" s="11"/>
      <c r="J128" s="5"/>
      <c r="K128" s="16">
        <v>65350</v>
      </c>
      <c r="L128" s="21"/>
      <c r="M128" s="2"/>
      <c r="N128" s="2"/>
    </row>
    <row r="129" spans="1:14" ht="24" hidden="1" customHeight="1" x14ac:dyDescent="0.2">
      <c r="A129" s="43" t="s">
        <v>299</v>
      </c>
      <c r="B129" s="22" t="s">
        <v>246</v>
      </c>
      <c r="C129" s="5" t="s">
        <v>232</v>
      </c>
      <c r="D129" s="11" t="s">
        <v>243</v>
      </c>
      <c r="E129" s="11"/>
      <c r="F129" s="37" t="s">
        <v>383</v>
      </c>
      <c r="G129" s="37"/>
      <c r="H129" s="11" t="s">
        <v>14</v>
      </c>
      <c r="I129" s="11" t="s">
        <v>16</v>
      </c>
      <c r="J129" s="5" t="s">
        <v>300</v>
      </c>
      <c r="K129" s="54">
        <v>20500</v>
      </c>
      <c r="L129" s="21"/>
      <c r="M129" s="2"/>
      <c r="N129" s="2"/>
    </row>
    <row r="130" spans="1:14" ht="24" hidden="1" customHeight="1" x14ac:dyDescent="0.2">
      <c r="A130" s="43" t="s">
        <v>301</v>
      </c>
      <c r="B130" s="22" t="s">
        <v>248</v>
      </c>
      <c r="C130" s="5" t="s">
        <v>232</v>
      </c>
      <c r="D130" s="11" t="s">
        <v>243</v>
      </c>
      <c r="E130" s="11"/>
      <c r="F130" s="37" t="s">
        <v>383</v>
      </c>
      <c r="G130" s="37"/>
      <c r="H130" s="11" t="s">
        <v>14</v>
      </c>
      <c r="I130" s="11" t="s">
        <v>22</v>
      </c>
      <c r="J130" s="5" t="s">
        <v>302</v>
      </c>
      <c r="K130" s="54">
        <v>3000</v>
      </c>
      <c r="L130" s="21"/>
      <c r="M130" s="2"/>
      <c r="N130" s="2"/>
    </row>
    <row r="131" spans="1:14" ht="24" hidden="1" customHeight="1" x14ac:dyDescent="0.2">
      <c r="A131" s="43" t="s">
        <v>303</v>
      </c>
      <c r="B131" s="22" t="s">
        <v>304</v>
      </c>
      <c r="C131" s="5" t="s">
        <v>232</v>
      </c>
      <c r="D131" s="11" t="s">
        <v>243</v>
      </c>
      <c r="E131" s="11"/>
      <c r="F131" s="37" t="s">
        <v>383</v>
      </c>
      <c r="G131" s="37"/>
      <c r="H131" s="11" t="s">
        <v>14</v>
      </c>
      <c r="I131" s="11" t="s">
        <v>19</v>
      </c>
      <c r="J131" s="5" t="s">
        <v>305</v>
      </c>
      <c r="K131" s="54">
        <v>41850</v>
      </c>
      <c r="L131" s="21"/>
      <c r="M131" s="2"/>
      <c r="N131" s="2"/>
    </row>
    <row r="132" spans="1:14" ht="24" customHeight="1" x14ac:dyDescent="0.2">
      <c r="A132" s="43" t="s">
        <v>57</v>
      </c>
      <c r="B132" s="45" t="s">
        <v>306</v>
      </c>
      <c r="C132" s="5"/>
      <c r="D132" s="11"/>
      <c r="E132" s="11"/>
      <c r="F132" s="37"/>
      <c r="G132" s="37"/>
      <c r="H132" s="11"/>
      <c r="I132" s="11"/>
      <c r="J132" s="5"/>
      <c r="K132" s="16">
        <v>10896</v>
      </c>
      <c r="L132" s="21"/>
      <c r="M132" s="2"/>
      <c r="N132" s="2"/>
    </row>
    <row r="133" spans="1:14" ht="24" hidden="1" customHeight="1" x14ac:dyDescent="0.2">
      <c r="A133" s="43" t="s">
        <v>307</v>
      </c>
      <c r="B133" s="22" t="s">
        <v>246</v>
      </c>
      <c r="C133" s="5" t="s">
        <v>232</v>
      </c>
      <c r="D133" s="11" t="s">
        <v>243</v>
      </c>
      <c r="E133" s="11"/>
      <c r="F133" s="37" t="s">
        <v>383</v>
      </c>
      <c r="G133" s="37"/>
      <c r="H133" s="11" t="s">
        <v>14</v>
      </c>
      <c r="I133" s="11" t="s">
        <v>16</v>
      </c>
      <c r="J133" s="5" t="s">
        <v>247</v>
      </c>
      <c r="K133" s="54">
        <v>4100</v>
      </c>
      <c r="L133" s="21"/>
      <c r="M133" s="2"/>
      <c r="N133" s="2"/>
    </row>
    <row r="134" spans="1:14" ht="24" hidden="1" customHeight="1" x14ac:dyDescent="0.2">
      <c r="A134" s="43" t="s">
        <v>308</v>
      </c>
      <c r="B134" s="22" t="s">
        <v>309</v>
      </c>
      <c r="C134" s="5" t="s">
        <v>232</v>
      </c>
      <c r="D134" s="11" t="s">
        <v>243</v>
      </c>
      <c r="E134" s="11"/>
      <c r="F134" s="37" t="s">
        <v>383</v>
      </c>
      <c r="G134" s="37"/>
      <c r="H134" s="11" t="s">
        <v>14</v>
      </c>
      <c r="I134" s="11" t="s">
        <v>19</v>
      </c>
      <c r="J134" s="5" t="s">
        <v>310</v>
      </c>
      <c r="K134" s="54">
        <v>6796</v>
      </c>
      <c r="L134" s="21"/>
      <c r="M134" s="2"/>
      <c r="N134" s="2"/>
    </row>
    <row r="135" spans="1:14" ht="24" customHeight="1" x14ac:dyDescent="0.2">
      <c r="A135" s="43" t="s">
        <v>60</v>
      </c>
      <c r="B135" s="45" t="s">
        <v>311</v>
      </c>
      <c r="C135" s="5"/>
      <c r="D135" s="11"/>
      <c r="E135" s="11"/>
      <c r="F135" s="37"/>
      <c r="G135" s="37"/>
      <c r="H135" s="11"/>
      <c r="I135" s="11"/>
      <c r="J135" s="5"/>
      <c r="K135" s="16">
        <v>40773</v>
      </c>
      <c r="L135" s="21"/>
      <c r="M135" s="2"/>
      <c r="N135" s="2"/>
    </row>
    <row r="136" spans="1:14" ht="24" hidden="1" customHeight="1" x14ac:dyDescent="0.2">
      <c r="A136" s="43" t="s">
        <v>312</v>
      </c>
      <c r="B136" s="22" t="s">
        <v>246</v>
      </c>
      <c r="C136" s="5" t="s">
        <v>232</v>
      </c>
      <c r="D136" s="11" t="s">
        <v>243</v>
      </c>
      <c r="E136" s="11"/>
      <c r="F136" s="37" t="s">
        <v>383</v>
      </c>
      <c r="G136" s="37"/>
      <c r="H136" s="11" t="s">
        <v>14</v>
      </c>
      <c r="I136" s="11" t="s">
        <v>16</v>
      </c>
      <c r="J136" s="5" t="s">
        <v>313</v>
      </c>
      <c r="K136" s="54">
        <v>15375</v>
      </c>
      <c r="L136" s="21"/>
      <c r="M136" s="2"/>
      <c r="N136" s="2"/>
    </row>
    <row r="137" spans="1:14" ht="24" hidden="1" customHeight="1" x14ac:dyDescent="0.2">
      <c r="A137" s="43" t="s">
        <v>314</v>
      </c>
      <c r="B137" s="22" t="s">
        <v>309</v>
      </c>
      <c r="C137" s="5" t="s">
        <v>232</v>
      </c>
      <c r="D137" s="11" t="s">
        <v>243</v>
      </c>
      <c r="E137" s="11"/>
      <c r="F137" s="37" t="s">
        <v>383</v>
      </c>
      <c r="G137" s="37"/>
      <c r="H137" s="11" t="s">
        <v>14</v>
      </c>
      <c r="I137" s="11" t="s">
        <v>19</v>
      </c>
      <c r="J137" s="5" t="s">
        <v>315</v>
      </c>
      <c r="K137" s="54">
        <v>25398</v>
      </c>
      <c r="L137" s="21"/>
      <c r="M137" s="2"/>
      <c r="N137" s="2"/>
    </row>
    <row r="138" spans="1:14" ht="24" customHeight="1" x14ac:dyDescent="0.2">
      <c r="A138" s="43" t="s">
        <v>63</v>
      </c>
      <c r="B138" s="45" t="s">
        <v>316</v>
      </c>
      <c r="C138" s="5"/>
      <c r="D138" s="11"/>
      <c r="E138" s="11"/>
      <c r="F138" s="37"/>
      <c r="G138" s="37"/>
      <c r="H138" s="11"/>
      <c r="I138" s="11"/>
      <c r="J138" s="5"/>
      <c r="K138" s="16">
        <v>10900</v>
      </c>
      <c r="L138" s="21"/>
      <c r="M138" s="2"/>
      <c r="N138" s="2"/>
    </row>
    <row r="139" spans="1:14" ht="24" hidden="1" customHeight="1" x14ac:dyDescent="0.2">
      <c r="A139" s="43" t="s">
        <v>65</v>
      </c>
      <c r="B139" s="22" t="s">
        <v>246</v>
      </c>
      <c r="C139" s="5" t="s">
        <v>232</v>
      </c>
      <c r="D139" s="11" t="s">
        <v>243</v>
      </c>
      <c r="E139" s="11"/>
      <c r="F139" s="37" t="s">
        <v>383</v>
      </c>
      <c r="G139" s="37"/>
      <c r="H139" s="11" t="s">
        <v>14</v>
      </c>
      <c r="I139" s="11" t="s">
        <v>16</v>
      </c>
      <c r="J139" s="5" t="s">
        <v>247</v>
      </c>
      <c r="K139" s="54">
        <v>5200</v>
      </c>
      <c r="L139" s="21"/>
      <c r="M139" s="2"/>
      <c r="N139" s="2"/>
    </row>
    <row r="140" spans="1:14" ht="24" hidden="1" customHeight="1" x14ac:dyDescent="0.2">
      <c r="A140" s="43" t="s">
        <v>68</v>
      </c>
      <c r="B140" s="22" t="s">
        <v>309</v>
      </c>
      <c r="C140" s="5" t="s">
        <v>232</v>
      </c>
      <c r="D140" s="11" t="s">
        <v>243</v>
      </c>
      <c r="E140" s="11"/>
      <c r="F140" s="37" t="s">
        <v>383</v>
      </c>
      <c r="G140" s="37"/>
      <c r="H140" s="11" t="s">
        <v>14</v>
      </c>
      <c r="I140" s="11" t="s">
        <v>19</v>
      </c>
      <c r="J140" s="5" t="s">
        <v>317</v>
      </c>
      <c r="K140" s="54">
        <v>5700</v>
      </c>
      <c r="L140" s="21"/>
      <c r="M140" s="2"/>
      <c r="N140" s="2"/>
    </row>
    <row r="141" spans="1:14" ht="24" customHeight="1" x14ac:dyDescent="0.2">
      <c r="A141" s="43" t="s">
        <v>72</v>
      </c>
      <c r="B141" s="45" t="s">
        <v>318</v>
      </c>
      <c r="C141" s="5"/>
      <c r="D141" s="11"/>
      <c r="E141" s="11"/>
      <c r="F141" s="37" t="s">
        <v>384</v>
      </c>
      <c r="G141" s="37"/>
      <c r="H141" s="11"/>
      <c r="I141" s="11"/>
      <c r="J141" s="5"/>
      <c r="K141" s="16">
        <v>8756</v>
      </c>
      <c r="L141" s="21"/>
      <c r="M141" s="2"/>
      <c r="N141" s="2"/>
    </row>
    <row r="142" spans="1:14" ht="24" hidden="1" customHeight="1" x14ac:dyDescent="0.2">
      <c r="A142" s="43" t="s">
        <v>74</v>
      </c>
      <c r="B142" s="22" t="s">
        <v>246</v>
      </c>
      <c r="C142" s="5" t="s">
        <v>232</v>
      </c>
      <c r="D142" s="11" t="s">
        <v>243</v>
      </c>
      <c r="E142" s="11"/>
      <c r="F142" s="37" t="s">
        <v>383</v>
      </c>
      <c r="G142" s="37"/>
      <c r="H142" s="11" t="s">
        <v>14</v>
      </c>
      <c r="I142" s="11" t="s">
        <v>16</v>
      </c>
      <c r="J142" s="5" t="s">
        <v>247</v>
      </c>
      <c r="K142" s="54">
        <v>4100</v>
      </c>
      <c r="L142" s="21"/>
      <c r="M142" s="2"/>
      <c r="N142" s="2"/>
    </row>
    <row r="143" spans="1:14" ht="24" hidden="1" customHeight="1" x14ac:dyDescent="0.2">
      <c r="A143" s="43" t="s">
        <v>77</v>
      </c>
      <c r="B143" s="22" t="s">
        <v>309</v>
      </c>
      <c r="C143" s="5" t="s">
        <v>232</v>
      </c>
      <c r="D143" s="11" t="s">
        <v>243</v>
      </c>
      <c r="E143" s="11"/>
      <c r="F143" s="37" t="s">
        <v>383</v>
      </c>
      <c r="G143" s="37"/>
      <c r="H143" s="11" t="s">
        <v>14</v>
      </c>
      <c r="I143" s="11" t="s">
        <v>19</v>
      </c>
      <c r="J143" s="5" t="s">
        <v>319</v>
      </c>
      <c r="K143" s="54">
        <v>4656</v>
      </c>
      <c r="L143" s="21"/>
      <c r="M143" s="2"/>
      <c r="N143" s="2"/>
    </row>
    <row r="144" spans="1:14" ht="24" customHeight="1" x14ac:dyDescent="0.2">
      <c r="A144" s="43" t="s">
        <v>80</v>
      </c>
      <c r="B144" s="45" t="s">
        <v>320</v>
      </c>
      <c r="C144" s="5"/>
      <c r="D144" s="11"/>
      <c r="E144" s="11"/>
      <c r="F144" s="37" t="s">
        <v>384</v>
      </c>
      <c r="G144" s="37"/>
      <c r="H144" s="11"/>
      <c r="I144" s="11"/>
      <c r="J144" s="5"/>
      <c r="K144" s="16">
        <v>13412</v>
      </c>
      <c r="L144" s="21"/>
      <c r="M144" s="2"/>
      <c r="N144" s="2"/>
    </row>
    <row r="145" spans="1:14" ht="24" hidden="1" customHeight="1" x14ac:dyDescent="0.2">
      <c r="A145" s="43" t="s">
        <v>321</v>
      </c>
      <c r="B145" s="22" t="s">
        <v>246</v>
      </c>
      <c r="C145" s="5" t="s">
        <v>232</v>
      </c>
      <c r="D145" s="11" t="s">
        <v>243</v>
      </c>
      <c r="E145" s="11"/>
      <c r="F145" s="37" t="s">
        <v>383</v>
      </c>
      <c r="G145" s="37"/>
      <c r="H145" s="11" t="s">
        <v>14</v>
      </c>
      <c r="I145" s="11" t="s">
        <v>16</v>
      </c>
      <c r="J145" s="5" t="s">
        <v>247</v>
      </c>
      <c r="K145" s="54">
        <v>4100</v>
      </c>
      <c r="L145" s="21"/>
      <c r="M145" s="2"/>
      <c r="N145" s="2"/>
    </row>
    <row r="146" spans="1:14" ht="24" hidden="1" customHeight="1" x14ac:dyDescent="0.2">
      <c r="A146" s="43" t="s">
        <v>322</v>
      </c>
      <c r="B146" s="22" t="s">
        <v>309</v>
      </c>
      <c r="C146" s="5" t="s">
        <v>232</v>
      </c>
      <c r="D146" s="11" t="s">
        <v>243</v>
      </c>
      <c r="E146" s="11"/>
      <c r="F146" s="37" t="s">
        <v>383</v>
      </c>
      <c r="G146" s="37"/>
      <c r="H146" s="11" t="s">
        <v>14</v>
      </c>
      <c r="I146" s="11" t="s">
        <v>19</v>
      </c>
      <c r="J146" s="5" t="s">
        <v>323</v>
      </c>
      <c r="K146" s="54">
        <v>9312</v>
      </c>
      <c r="L146" s="21"/>
      <c r="M146" s="2"/>
      <c r="N146" s="2"/>
    </row>
    <row r="147" spans="1:14" ht="24" customHeight="1" x14ac:dyDescent="0.2">
      <c r="A147" s="43" t="s">
        <v>83</v>
      </c>
      <c r="B147" s="45" t="s">
        <v>324</v>
      </c>
      <c r="C147" s="5"/>
      <c r="D147" s="11"/>
      <c r="E147" s="11"/>
      <c r="F147" s="37"/>
      <c r="G147" s="37"/>
      <c r="H147" s="11"/>
      <c r="I147" s="11"/>
      <c r="J147" s="5"/>
      <c r="K147" s="16">
        <v>9570</v>
      </c>
      <c r="L147" s="21"/>
      <c r="M147" s="2"/>
      <c r="N147" s="2"/>
    </row>
    <row r="148" spans="1:14" ht="24" hidden="1" customHeight="1" x14ac:dyDescent="0.2">
      <c r="A148" s="43" t="s">
        <v>326</v>
      </c>
      <c r="B148" s="22" t="s">
        <v>246</v>
      </c>
      <c r="C148" s="5" t="s">
        <v>232</v>
      </c>
      <c r="D148" s="11" t="s">
        <v>243</v>
      </c>
      <c r="E148" s="11"/>
      <c r="F148" s="37" t="s">
        <v>383</v>
      </c>
      <c r="G148" s="37"/>
      <c r="H148" s="11" t="s">
        <v>14</v>
      </c>
      <c r="I148" s="11" t="s">
        <v>16</v>
      </c>
      <c r="J148" s="5" t="s">
        <v>327</v>
      </c>
      <c r="K148" s="54">
        <v>2050</v>
      </c>
      <c r="L148" s="21"/>
      <c r="M148" s="2"/>
      <c r="N148" s="2"/>
    </row>
    <row r="149" spans="1:14" ht="24" hidden="1" customHeight="1" x14ac:dyDescent="0.2">
      <c r="A149" s="43" t="s">
        <v>325</v>
      </c>
      <c r="B149" s="22" t="s">
        <v>279</v>
      </c>
      <c r="C149" s="5" t="s">
        <v>232</v>
      </c>
      <c r="D149" s="11" t="s">
        <v>243</v>
      </c>
      <c r="E149" s="11"/>
      <c r="F149" s="37" t="s">
        <v>383</v>
      </c>
      <c r="G149" s="37"/>
      <c r="H149" s="11" t="s">
        <v>14</v>
      </c>
      <c r="I149" s="11" t="s">
        <v>19</v>
      </c>
      <c r="J149" s="5" t="s">
        <v>328</v>
      </c>
      <c r="K149" s="54">
        <v>7520</v>
      </c>
      <c r="L149" s="21"/>
      <c r="M149" s="2"/>
      <c r="N149" s="2"/>
    </row>
    <row r="150" spans="1:14" ht="24" customHeight="1" x14ac:dyDescent="0.2">
      <c r="A150" s="43" t="s">
        <v>86</v>
      </c>
      <c r="B150" s="45" t="s">
        <v>329</v>
      </c>
      <c r="C150" s="5"/>
      <c r="D150" s="11"/>
      <c r="E150" s="11"/>
      <c r="F150" s="37"/>
      <c r="G150" s="37"/>
      <c r="H150" s="11"/>
      <c r="I150" s="11"/>
      <c r="J150" s="5"/>
      <c r="K150" s="16">
        <v>377600</v>
      </c>
      <c r="L150" s="21"/>
      <c r="M150" s="2"/>
      <c r="N150" s="2"/>
    </row>
    <row r="151" spans="1:14" ht="24" hidden="1" customHeight="1" x14ac:dyDescent="0.2">
      <c r="A151" s="43" t="s">
        <v>88</v>
      </c>
      <c r="B151" s="22" t="s">
        <v>246</v>
      </c>
      <c r="C151" s="5" t="s">
        <v>232</v>
      </c>
      <c r="D151" s="11" t="s">
        <v>243</v>
      </c>
      <c r="E151" s="11"/>
      <c r="F151" s="37" t="s">
        <v>383</v>
      </c>
      <c r="G151" s="37"/>
      <c r="H151" s="11" t="s">
        <v>14</v>
      </c>
      <c r="I151" s="11" t="s">
        <v>16</v>
      </c>
      <c r="J151" s="5" t="s">
        <v>330</v>
      </c>
      <c r="K151" s="54">
        <v>174600</v>
      </c>
      <c r="L151" s="21"/>
      <c r="M151" s="2"/>
      <c r="N151" s="2"/>
    </row>
    <row r="152" spans="1:14" ht="24" hidden="1" customHeight="1" x14ac:dyDescent="0.2">
      <c r="A152" s="43" t="s">
        <v>91</v>
      </c>
      <c r="B152" s="22" t="s">
        <v>309</v>
      </c>
      <c r="C152" s="5" t="s">
        <v>232</v>
      </c>
      <c r="D152" s="11" t="s">
        <v>243</v>
      </c>
      <c r="E152" s="11"/>
      <c r="F152" s="37" t="s">
        <v>383</v>
      </c>
      <c r="G152" s="37"/>
      <c r="H152" s="11" t="s">
        <v>14</v>
      </c>
      <c r="I152" s="11" t="s">
        <v>19</v>
      </c>
      <c r="J152" s="5" t="s">
        <v>331</v>
      </c>
      <c r="K152" s="54">
        <v>162000</v>
      </c>
      <c r="L152" s="21"/>
      <c r="M152" s="2"/>
      <c r="N152" s="2"/>
    </row>
    <row r="153" spans="1:14" ht="24" hidden="1" customHeight="1" x14ac:dyDescent="0.2">
      <c r="A153" s="43" t="s">
        <v>332</v>
      </c>
      <c r="B153" s="22" t="s">
        <v>248</v>
      </c>
      <c r="C153" s="5" t="s">
        <v>232</v>
      </c>
      <c r="D153" s="11" t="s">
        <v>243</v>
      </c>
      <c r="E153" s="11"/>
      <c r="F153" s="37" t="s">
        <v>383</v>
      </c>
      <c r="G153" s="37"/>
      <c r="H153" s="11" t="s">
        <v>14</v>
      </c>
      <c r="I153" s="11" t="s">
        <v>22</v>
      </c>
      <c r="J153" s="5" t="s">
        <v>333</v>
      </c>
      <c r="K153" s="54">
        <v>21000</v>
      </c>
      <c r="L153" s="21"/>
      <c r="M153" s="2"/>
      <c r="N153" s="2"/>
    </row>
    <row r="154" spans="1:14" ht="24" hidden="1" customHeight="1" x14ac:dyDescent="0.2">
      <c r="A154" s="43" t="s">
        <v>334</v>
      </c>
      <c r="B154" s="22" t="s">
        <v>231</v>
      </c>
      <c r="C154" s="5" t="s">
        <v>232</v>
      </c>
      <c r="D154" s="11" t="s">
        <v>243</v>
      </c>
      <c r="E154" s="11"/>
      <c r="F154" s="37" t="s">
        <v>383</v>
      </c>
      <c r="G154" s="37"/>
      <c r="H154" s="11" t="s">
        <v>14</v>
      </c>
      <c r="I154" s="11" t="s">
        <v>233</v>
      </c>
      <c r="J154" s="5" t="s">
        <v>335</v>
      </c>
      <c r="K154" s="54">
        <v>20000</v>
      </c>
      <c r="L154" s="21"/>
      <c r="M154" s="2"/>
      <c r="N154" s="2"/>
    </row>
    <row r="155" spans="1:14" ht="66.599999999999994" customHeight="1" x14ac:dyDescent="0.2">
      <c r="A155" s="43" t="s">
        <v>94</v>
      </c>
      <c r="B155" s="45" t="s">
        <v>336</v>
      </c>
      <c r="C155" s="5"/>
      <c r="D155" s="11" t="s">
        <v>18</v>
      </c>
      <c r="E155" s="11" t="s">
        <v>379</v>
      </c>
      <c r="F155" s="49" t="s">
        <v>378</v>
      </c>
      <c r="G155" s="62" t="s">
        <v>381</v>
      </c>
      <c r="H155" s="11"/>
      <c r="I155" s="11"/>
      <c r="J155" s="5"/>
      <c r="K155" s="16">
        <v>1936759</v>
      </c>
      <c r="L155" s="21"/>
      <c r="M155" s="2"/>
      <c r="N155" s="2"/>
    </row>
    <row r="156" spans="1:14" ht="24" customHeight="1" x14ac:dyDescent="0.2">
      <c r="A156" s="43" t="s">
        <v>337</v>
      </c>
      <c r="B156" s="23" t="s">
        <v>360</v>
      </c>
      <c r="C156" s="5" t="s">
        <v>232</v>
      </c>
      <c r="D156" s="11" t="s">
        <v>18</v>
      </c>
      <c r="E156" s="11"/>
      <c r="F156" s="49" t="s">
        <v>378</v>
      </c>
      <c r="G156" s="49"/>
      <c r="H156" s="11" t="s">
        <v>14</v>
      </c>
      <c r="I156" s="11" t="s">
        <v>213</v>
      </c>
      <c r="J156" s="5" t="s">
        <v>370</v>
      </c>
      <c r="K156" s="54">
        <v>250966</v>
      </c>
      <c r="L156" s="21"/>
      <c r="M156" s="2"/>
      <c r="N156" s="2"/>
    </row>
    <row r="157" spans="1:14" ht="24" customHeight="1" x14ac:dyDescent="0.2">
      <c r="A157" s="43" t="s">
        <v>357</v>
      </c>
      <c r="B157" s="22" t="s">
        <v>216</v>
      </c>
      <c r="C157" s="5" t="s">
        <v>232</v>
      </c>
      <c r="D157" s="11" t="s">
        <v>18</v>
      </c>
      <c r="E157" s="11"/>
      <c r="F157" s="49" t="s">
        <v>378</v>
      </c>
      <c r="G157" s="49"/>
      <c r="H157" s="11" t="s">
        <v>14</v>
      </c>
      <c r="I157" s="11" t="s">
        <v>218</v>
      </c>
      <c r="J157" s="5" t="s">
        <v>370</v>
      </c>
      <c r="K157" s="54">
        <v>75793</v>
      </c>
      <c r="L157" s="21"/>
      <c r="M157" s="2"/>
      <c r="N157" s="2"/>
    </row>
    <row r="158" spans="1:14" ht="24" customHeight="1" x14ac:dyDescent="0.2">
      <c r="A158" s="43" t="s">
        <v>358</v>
      </c>
      <c r="B158" s="22" t="s">
        <v>361</v>
      </c>
      <c r="C158" s="5" t="s">
        <v>232</v>
      </c>
      <c r="D158" s="11" t="s">
        <v>18</v>
      </c>
      <c r="E158" s="11"/>
      <c r="F158" s="49" t="s">
        <v>378</v>
      </c>
      <c r="G158" s="49"/>
      <c r="H158" s="11" t="s">
        <v>14</v>
      </c>
      <c r="I158" s="11" t="s">
        <v>226</v>
      </c>
      <c r="J158" s="5" t="s">
        <v>371</v>
      </c>
      <c r="K158" s="54">
        <v>1440000</v>
      </c>
      <c r="L158" s="21"/>
      <c r="M158" s="2"/>
      <c r="N158" s="2"/>
    </row>
    <row r="159" spans="1:14" ht="24" customHeight="1" x14ac:dyDescent="0.2">
      <c r="A159" s="43" t="s">
        <v>359</v>
      </c>
      <c r="B159" s="22" t="s">
        <v>248</v>
      </c>
      <c r="C159" s="5" t="s">
        <v>232</v>
      </c>
      <c r="D159" s="11" t="s">
        <v>18</v>
      </c>
      <c r="E159" s="11"/>
      <c r="F159" s="49" t="s">
        <v>378</v>
      </c>
      <c r="G159" s="49"/>
      <c r="H159" s="11" t="s">
        <v>14</v>
      </c>
      <c r="I159" s="11" t="s">
        <v>22</v>
      </c>
      <c r="J159" s="5"/>
      <c r="K159" s="6">
        <v>170000</v>
      </c>
      <c r="L159" s="21"/>
      <c r="M159" s="2"/>
      <c r="N159" s="2"/>
    </row>
    <row r="160" spans="1:14" ht="16.5" customHeight="1" x14ac:dyDescent="0.2">
      <c r="A160" s="43"/>
      <c r="B160" s="7" t="s">
        <v>5</v>
      </c>
      <c r="C160" s="5"/>
      <c r="D160" s="11"/>
      <c r="E160" s="11"/>
      <c r="F160" s="37"/>
      <c r="G160" s="37"/>
      <c r="H160" s="11"/>
      <c r="I160" s="11"/>
      <c r="J160" s="5"/>
      <c r="K160" s="16">
        <v>3098667</v>
      </c>
      <c r="L160" s="21"/>
      <c r="M160" s="2"/>
      <c r="N160" s="2"/>
    </row>
    <row r="161" spans="1:14" ht="16.5" customHeight="1" x14ac:dyDescent="0.2">
      <c r="A161" s="43"/>
      <c r="B161" s="58" t="s">
        <v>362</v>
      </c>
      <c r="C161" s="59"/>
      <c r="D161" s="59"/>
      <c r="E161" s="59"/>
      <c r="F161" s="59"/>
      <c r="G161" s="59"/>
      <c r="H161" s="59"/>
      <c r="I161" s="59"/>
      <c r="J161" s="59"/>
      <c r="K161" s="59"/>
      <c r="L161" s="60"/>
      <c r="M161" s="2"/>
      <c r="N161" s="2"/>
    </row>
    <row r="162" spans="1:14" ht="16.5" customHeight="1" x14ac:dyDescent="0.2">
      <c r="A162" s="43"/>
      <c r="B162" s="46"/>
      <c r="C162" s="46"/>
      <c r="D162" s="46"/>
      <c r="E162" s="46"/>
      <c r="F162" s="46"/>
      <c r="G162" s="46"/>
      <c r="H162" s="46"/>
      <c r="I162" s="46"/>
      <c r="J162" s="46"/>
      <c r="K162" s="56"/>
      <c r="L162" s="47"/>
      <c r="M162" s="2"/>
      <c r="N162" s="2"/>
    </row>
    <row r="163" spans="1:14" ht="42.6" customHeight="1" x14ac:dyDescent="0.2">
      <c r="A163" s="43" t="s">
        <v>363</v>
      </c>
      <c r="B163" s="48" t="s">
        <v>364</v>
      </c>
      <c r="C163" s="5" t="s">
        <v>232</v>
      </c>
      <c r="D163" s="11" t="s">
        <v>365</v>
      </c>
      <c r="E163" s="11" t="s">
        <v>387</v>
      </c>
      <c r="F163" s="37" t="s">
        <v>385</v>
      </c>
      <c r="G163" s="79" t="s">
        <v>386</v>
      </c>
      <c r="H163" s="11" t="s">
        <v>366</v>
      </c>
      <c r="I163" s="11" t="s">
        <v>19</v>
      </c>
      <c r="J163" s="5" t="s">
        <v>367</v>
      </c>
      <c r="K163" s="54">
        <v>300000</v>
      </c>
      <c r="L163" s="21"/>
      <c r="M163" s="2"/>
      <c r="N163" s="2"/>
    </row>
    <row r="164" spans="1:14" ht="27.75" customHeight="1" x14ac:dyDescent="0.2">
      <c r="A164" s="43"/>
      <c r="B164" s="7" t="s">
        <v>5</v>
      </c>
      <c r="C164" s="5"/>
      <c r="D164" s="11"/>
      <c r="E164" s="11"/>
      <c r="F164" s="37"/>
      <c r="G164" s="37"/>
      <c r="H164" s="11"/>
      <c r="I164" s="11"/>
      <c r="J164" s="5"/>
      <c r="K164" s="55">
        <v>300000</v>
      </c>
      <c r="L164" s="21"/>
      <c r="M164" s="2"/>
      <c r="N164" s="2"/>
    </row>
    <row r="165" spans="1:14" x14ac:dyDescent="0.2">
      <c r="M165" s="2"/>
      <c r="N165" s="2"/>
    </row>
    <row r="166" spans="1:14" x14ac:dyDescent="0.2">
      <c r="A166" s="20"/>
      <c r="B166" s="189" t="s">
        <v>373</v>
      </c>
      <c r="C166" s="190"/>
      <c r="D166" s="29"/>
      <c r="E166" s="29"/>
      <c r="F166" s="39"/>
      <c r="G166" s="39"/>
      <c r="H166" s="29"/>
      <c r="I166" s="29"/>
      <c r="K166" s="61">
        <f>K164+K160+K89</f>
        <v>29649419</v>
      </c>
      <c r="M166" s="2"/>
      <c r="N166" s="2"/>
    </row>
    <row r="167" spans="1:14" ht="23.25" customHeight="1" x14ac:dyDescent="0.2">
      <c r="A167" s="25"/>
      <c r="B167" s="25"/>
      <c r="C167" s="25"/>
      <c r="D167" s="30"/>
      <c r="E167" s="30"/>
      <c r="F167" s="40"/>
      <c r="G167" s="40"/>
      <c r="H167" s="30"/>
      <c r="I167" s="30"/>
      <c r="M167" s="2"/>
      <c r="N167" s="2"/>
    </row>
    <row r="168" spans="1:14" ht="18.75" customHeight="1" x14ac:dyDescent="0.2">
      <c r="M168" s="2"/>
      <c r="N168" s="2"/>
    </row>
    <row r="169" spans="1:14" ht="35.25" customHeight="1" x14ac:dyDescent="0.2">
      <c r="A169" s="25"/>
      <c r="B169" s="25"/>
      <c r="M169" s="2"/>
      <c r="N169" s="2"/>
    </row>
    <row r="170" spans="1:14" x14ac:dyDescent="0.2">
      <c r="M170" s="2"/>
      <c r="N170" s="2"/>
    </row>
    <row r="171" spans="1:14" x14ac:dyDescent="0.2">
      <c r="M171" s="2"/>
      <c r="N171" s="2"/>
    </row>
    <row r="172" spans="1:14" ht="30.75" customHeight="1" x14ac:dyDescent="0.2"/>
    <row r="176" spans="1:14" s="14" customFormat="1" x14ac:dyDescent="0.2">
      <c r="A176"/>
      <c r="B176"/>
      <c r="C176" s="1"/>
      <c r="D176" s="9"/>
      <c r="E176" s="9"/>
      <c r="F176" s="38"/>
      <c r="G176" s="38"/>
      <c r="H176" s="9"/>
      <c r="I176" s="9"/>
      <c r="J176" s="8"/>
      <c r="K176" s="57"/>
      <c r="L176" s="8"/>
    </row>
  </sheetData>
  <autoFilter ref="A13:N161">
    <filterColumn colId="3">
      <filters>
        <filter val="0801"/>
      </filters>
    </filterColumn>
  </autoFilter>
  <mergeCells count="10">
    <mergeCell ref="C5:K5"/>
    <mergeCell ref="J1:K1"/>
    <mergeCell ref="J2:K2"/>
    <mergeCell ref="J3:K3"/>
    <mergeCell ref="J4:K4"/>
    <mergeCell ref="J7:K7"/>
    <mergeCell ref="B8:I8"/>
    <mergeCell ref="A9:K10"/>
    <mergeCell ref="B166:C166"/>
    <mergeCell ref="J6:K6"/>
  </mergeCells>
  <phoneticPr fontId="9" type="noConversion"/>
  <pageMargins left="3.937007874015748E-2" right="3.937007874015748E-2" top="0.39370078740157483" bottom="0.19685039370078741" header="0.39370078740157483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раб.таблица  </vt:lpstr>
      <vt:lpstr>от НА</vt:lpstr>
      <vt:lpstr>'раб.таблица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Гарджала</dc:creator>
  <cp:lastModifiedBy>Jedy</cp:lastModifiedBy>
  <cp:lastPrinted>2015-09-10T10:05:21Z</cp:lastPrinted>
  <dcterms:created xsi:type="dcterms:W3CDTF">2012-09-27T13:31:01Z</dcterms:created>
  <dcterms:modified xsi:type="dcterms:W3CDTF">2015-12-02T08:08:31Z</dcterms:modified>
</cp:coreProperties>
</file>