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Газета, сайт\"/>
    </mc:Choice>
  </mc:AlternateContent>
  <bookViews>
    <workbookView xWindow="0" yWindow="15" windowWidth="9720" windowHeight="7005" tabRatio="599"/>
  </bookViews>
  <sheets>
    <sheet name="титул" sheetId="1" r:id="rId1"/>
    <sheet name="демогр" sheetId="17" r:id="rId2"/>
    <sheet name="пром" sheetId="2" r:id="rId3"/>
    <sheet name="сельс хоз" sheetId="18" r:id="rId4"/>
    <sheet name="натурал" sheetId="14" r:id="rId5"/>
    <sheet name="рынок" sheetId="15" r:id="rId6"/>
    <sheet name="инвест" sheetId="4" r:id="rId7"/>
    <sheet name="финансы" sheetId="16" r:id="rId8"/>
    <sheet name="труд" sheetId="6" r:id="rId9"/>
    <sheet name="социал." sheetId="8" r:id="rId10"/>
  </sheets>
  <definedNames>
    <definedName name="_xlnm.Print_Titles" localSheetId="1">демогр!$2:$3</definedName>
    <definedName name="_xlnm.Print_Titles" localSheetId="6">инвест!$2:$3</definedName>
    <definedName name="_xlnm.Print_Titles" localSheetId="4">натурал!$2:$3</definedName>
    <definedName name="_xlnm.Print_Titles" localSheetId="2">пром!$2:$3</definedName>
    <definedName name="_xlnm.Print_Titles" localSheetId="5">рынок!$2:$3</definedName>
    <definedName name="_xlnm.Print_Titles" localSheetId="9">социал.!$1:$2</definedName>
    <definedName name="_xlnm.Print_Titles" localSheetId="8">труд!$2:$3</definedName>
    <definedName name="_xlnm.Print_Titles" localSheetId="7">финансы!$3:$4</definedName>
  </definedNames>
  <calcPr calcId="152511" refMode="R1C1"/>
</workbook>
</file>

<file path=xl/calcChain.xml><?xml version="1.0" encoding="utf-8"?>
<calcChain xmlns="http://schemas.openxmlformats.org/spreadsheetml/2006/main">
  <c r="C62" i="16" l="1"/>
  <c r="D62" i="16"/>
  <c r="D57" i="16"/>
  <c r="C57" i="16"/>
  <c r="C54" i="16" s="1"/>
  <c r="D54" i="16"/>
  <c r="C25" i="16"/>
  <c r="B25" i="16"/>
  <c r="C21" i="16"/>
  <c r="D21" i="16"/>
  <c r="B21" i="16"/>
  <c r="C17" i="16"/>
  <c r="D17" i="16"/>
  <c r="B17" i="16"/>
  <c r="D25" i="16" l="1"/>
  <c r="D10" i="16"/>
  <c r="D9" i="16"/>
  <c r="D44" i="8"/>
  <c r="E44" i="8"/>
  <c r="C44" i="8"/>
  <c r="D42" i="8"/>
  <c r="E42" i="8"/>
  <c r="C42" i="8"/>
  <c r="D39" i="8"/>
  <c r="E39" i="8"/>
  <c r="C39" i="8"/>
  <c r="D37" i="8"/>
  <c r="E37" i="8"/>
  <c r="C37" i="8"/>
  <c r="E33" i="8"/>
  <c r="E34" i="8" s="1"/>
  <c r="D33" i="8"/>
  <c r="D34" i="8" s="1"/>
  <c r="C33" i="8"/>
  <c r="C34" i="8" s="1"/>
  <c r="E24" i="8"/>
  <c r="D24" i="8"/>
  <c r="C24" i="8"/>
  <c r="C28" i="6"/>
  <c r="D28" i="6"/>
  <c r="E28" i="6"/>
  <c r="F8" i="18"/>
  <c r="C18" i="17"/>
  <c r="D18" i="17"/>
  <c r="E18" i="17"/>
  <c r="C19" i="17"/>
  <c r="D19" i="17"/>
  <c r="E19" i="17"/>
  <c r="C20" i="17"/>
  <c r="D20" i="17"/>
  <c r="E20" i="17"/>
  <c r="C21" i="17"/>
  <c r="D21" i="17"/>
  <c r="E21" i="17"/>
</calcChain>
</file>

<file path=xl/sharedStrings.xml><?xml version="1.0" encoding="utf-8"?>
<sst xmlns="http://schemas.openxmlformats.org/spreadsheetml/2006/main" count="517" uniqueCount="312">
  <si>
    <t xml:space="preserve">                   ПОКАЗАТЕЛИ</t>
  </si>
  <si>
    <t>КОД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</si>
  <si>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</si>
  <si>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</si>
  <si>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</si>
  <si>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</si>
  <si>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</si>
  <si>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</si>
  <si>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         СОЦИАЛЬНО-ЭКОНОМИЧЕСКОГО РАЗВИТИЯ</t>
  </si>
  <si>
    <t xml:space="preserve">    Единицы </t>
  </si>
  <si>
    <t>измерения</t>
  </si>
  <si>
    <t>2. ПРОМЫШЛЕННОЕ ПРОИЗВОДСТВО</t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</si>
  <si>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</si>
  <si>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  <charset val="204"/>
      </rPr>
      <t>Подраздел DN</t>
    </r>
    <r>
      <rPr>
        <sz val="12"/>
        <rFont val="Arial Cyr"/>
        <family val="2"/>
        <charset val="204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</si>
  <si>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</si>
  <si>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  <charset val="204"/>
      </rPr>
      <t>Раздел E</t>
    </r>
    <r>
      <rPr>
        <sz val="12"/>
        <rFont val="Arial Cyr"/>
        <family val="2"/>
        <charset val="204"/>
      </rPr>
      <t>: Производство и распределение электроэнергии, газа и воды</t>
    </r>
  </si>
  <si>
    <t xml:space="preserve">  % к пред.году в действующих ценах</t>
  </si>
  <si>
    <t>ВИДОВ ПРОДУКЦИИ В НАТУРАЛЬНОМ</t>
  </si>
  <si>
    <t>ВЫРАЖЕНИИ</t>
  </si>
  <si>
    <t>Мясо, включая субпродукты 1 категории</t>
  </si>
  <si>
    <t>тыс.штук</t>
  </si>
  <si>
    <t>Бумага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</si>
  <si>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</si>
  <si>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</si>
  <si>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штук</t>
  </si>
  <si>
    <t xml:space="preserve">Автомобили легковые </t>
  </si>
  <si>
    <t>Мотоциклы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</si>
  <si>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</si>
  <si>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</si>
  <si>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</si>
  <si>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</si>
  <si>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</si>
  <si>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</si>
  <si>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</si>
  <si>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</si>
  <si>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>тыс.долл.США</t>
  </si>
  <si>
    <t>Объем работ, выполненных по виду деятельности "строительство"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</si>
  <si>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</si>
  <si>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</si>
  <si>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</si>
  <si>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</si>
  <si>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</si>
  <si>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</si>
  <si>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</si>
  <si>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</si>
  <si>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</si>
  <si>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</si>
  <si>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</si>
  <si>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</si>
  <si>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</si>
  <si>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</si>
  <si>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</si>
  <si>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</si>
  <si>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</si>
  <si>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</si>
  <si>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</si>
  <si>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</si>
  <si>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</si>
  <si>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</si>
  <si>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</si>
  <si>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</si>
  <si>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</si>
  <si>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</si>
  <si>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</si>
  <si>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</si>
  <si>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</si>
  <si>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</si>
  <si>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</si>
  <si>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</si>
  <si>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</si>
  <si>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</si>
  <si>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</si>
  <si>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</si>
  <si>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</si>
  <si>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</si>
  <si>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</si>
  <si>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</si>
  <si>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</si>
  <si>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</si>
  <si>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</si>
  <si>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</si>
  <si>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</si>
  <si>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</si>
  <si>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</si>
  <si>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</si>
  <si>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</si>
  <si>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</si>
  <si>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</si>
  <si>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</si>
  <si>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</si>
  <si>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</si>
  <si>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</si>
  <si>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</si>
  <si>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</si>
  <si>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</si>
  <si>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</si>
  <si>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</si>
  <si>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</si>
  <si>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</si>
  <si>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</si>
  <si>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</si>
  <si>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 xml:space="preserve"> Уровень обеспеченности (на конец года): 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</si>
  <si>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</si>
  <si>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</si>
  <si>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</si>
  <si>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</si>
  <si>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</si>
  <si>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</si>
  <si>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</si>
  <si>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</si>
  <si>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</si>
  <si>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</si>
  <si>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</si>
  <si>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</si>
  <si>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</si>
  <si>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</si>
  <si>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</si>
  <si>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</si>
  <si>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</si>
  <si>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</si>
  <si>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>чел.</t>
  </si>
  <si>
    <t xml:space="preserve">                                                                  2009 год</t>
  </si>
  <si>
    <t>Численность занятых в экономике (среднегодовая)</t>
  </si>
  <si>
    <t xml:space="preserve">   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</si>
  <si>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</si>
  <si>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</si>
  <si>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</si>
  <si>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</si>
  <si>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</si>
  <si>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</si>
  <si>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</si>
  <si>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</si>
  <si>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</si>
  <si>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</si>
  <si>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</si>
  <si>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</si>
  <si>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</si>
  <si>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</si>
  <si>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</si>
  <si>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</si>
  <si>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</si>
  <si>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</si>
  <si>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</si>
  <si>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</si>
  <si>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</si>
  <si>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</si>
  <si>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</si>
  <si>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</si>
  <si>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</si>
  <si>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</si>
  <si>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</si>
  <si>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</si>
  <si>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</si>
  <si>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</si>
  <si>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</si>
  <si>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</si>
  <si>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</si>
  <si>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</si>
  <si>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</si>
  <si>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</si>
  <si>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</si>
  <si>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</si>
  <si>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</si>
  <si>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</si>
  <si>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</si>
  <si>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</si>
  <si>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</si>
  <si>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</si>
  <si>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</si>
  <si>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</si>
  <si>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</si>
  <si>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ПОКАЗАТЕЛИ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</si>
  <si>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</si>
  <si>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</si>
  <si>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</si>
  <si>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</si>
  <si>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</si>
  <si>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</si>
  <si>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отчет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</si>
  <si>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</si>
  <si>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</si>
  <si>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</si>
  <si>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</si>
  <si>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</si>
  <si>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</si>
  <si>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</si>
  <si>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</si>
  <si>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</si>
  <si>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</si>
  <si>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</si>
  <si>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</si>
  <si>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</si>
  <si>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 xml:space="preserve">                                </t>
  </si>
  <si>
    <t>оценка на текущий финансовый год</t>
  </si>
  <si>
    <t>3. СЕЛЬСКОЕ ХОЗЯЙСТВО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</si>
  <si>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</si>
  <si>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</si>
  <si>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</si>
  <si>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</si>
  <si>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</si>
  <si>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</si>
  <si>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</si>
  <si>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</si>
  <si>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в сельскохозяйственных организациях</t>
  </si>
  <si>
    <t>Стоимостные показатели прогнозируемого периода рассчитываются с учетом изменения</t>
  </si>
  <si>
    <t>системы цен (динамики индексов цен и индексов-дефляторов цен).</t>
  </si>
  <si>
    <t xml:space="preserve">                МУНИЦИПАЛЬНОГО ОБРАЗОВАНИЯ КОЛТУШСОЕ СЕЛЬСКОЕ ПОСЕЛЕНИЕ</t>
  </si>
  <si>
    <t xml:space="preserve">              ВСЕВОЛОЖСКОГО МУНИЦИПАЛЬНОГО РАЙОНА ЛЕНИНГРАДСКОЙ ОБЛАСТИ</t>
  </si>
  <si>
    <t>4. ПРОИЗВОДСТВО ВАЖНЕЙШИХ</t>
  </si>
  <si>
    <t xml:space="preserve">5. РЫНОК ТОВАРОВ И УСЛУГ </t>
  </si>
  <si>
    <t xml:space="preserve"> 6. ИНВЕСТИЦИИ</t>
  </si>
  <si>
    <t xml:space="preserve"> 7. ФИНАНСЫ</t>
  </si>
  <si>
    <t>9. РАЗВИТИЕ СОЦИАЛЬНОЙ СФЕРЫ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</si>
  <si>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Раздел D</t>
    </r>
    <r>
      <rPr>
        <sz val="11"/>
        <rFont val="Arial Cyr"/>
        <family val="2"/>
        <charset val="204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</si>
  <si>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DA</t>
    </r>
    <r>
      <rPr>
        <sz val="11"/>
        <rFont val="Arial Cyr"/>
        <family val="2"/>
        <charset val="204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</si>
  <si>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DB</t>
    </r>
    <r>
      <rPr>
        <sz val="11"/>
        <rFont val="Arial Cyr"/>
        <family val="2"/>
        <charset val="204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</si>
  <si>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DC</t>
    </r>
    <r>
      <rPr>
        <sz val="11"/>
        <rFont val="Arial Cyr"/>
        <family val="2"/>
        <charset val="204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</si>
  <si>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DD</t>
    </r>
    <r>
      <rPr>
        <sz val="11"/>
        <rFont val="Arial Cyr"/>
        <family val="2"/>
        <charset val="204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</si>
  <si>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DE</t>
    </r>
    <r>
      <rPr>
        <sz val="11"/>
        <rFont val="Arial Cyr"/>
        <family val="2"/>
        <charset val="204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</si>
  <si>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DF</t>
    </r>
    <r>
      <rPr>
        <sz val="11"/>
        <rFont val="Arial Cyr"/>
        <family val="2"/>
        <charset val="204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</si>
  <si>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DG</t>
    </r>
    <r>
      <rPr>
        <sz val="11"/>
        <rFont val="Arial Cyr"/>
        <family val="2"/>
        <charset val="204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</si>
  <si>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DH</t>
    </r>
    <r>
      <rPr>
        <sz val="11"/>
        <rFont val="Arial Cyr"/>
        <family val="2"/>
        <charset val="204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</si>
  <si>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DI</t>
    </r>
    <r>
      <rPr>
        <sz val="11"/>
        <rFont val="Arial Cyr"/>
        <family val="2"/>
        <charset val="204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</si>
  <si>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DJ</t>
    </r>
    <r>
      <rPr>
        <sz val="11"/>
        <rFont val="Arial Cyr"/>
        <family val="2"/>
        <charset val="204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</si>
  <si>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DK</t>
    </r>
    <r>
      <rPr>
        <sz val="11"/>
        <rFont val="Arial Cyr"/>
        <family val="2"/>
        <charset val="204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</si>
  <si>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DL</t>
    </r>
    <r>
      <rPr>
        <sz val="11"/>
        <rFont val="Arial Cyr"/>
        <family val="2"/>
        <charset val="204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</si>
  <si>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  <charset val="204"/>
      </rPr>
      <t>Подраздел DM</t>
    </r>
    <r>
      <rPr>
        <sz val="11"/>
        <rFont val="Arial Cyr"/>
        <family val="2"/>
        <charset val="204"/>
      </rPr>
      <t>: Производство транспортных средств и оборудования</t>
    </r>
  </si>
  <si>
    <t>2013 год</t>
  </si>
  <si>
    <t xml:space="preserve">предварительные итоги за истекший период 2014 года </t>
  </si>
  <si>
    <t>ожидаемые итоги за 2014 год</t>
  </si>
  <si>
    <t>оценка</t>
  </si>
  <si>
    <t>2013 г.</t>
  </si>
  <si>
    <t>2014 г.</t>
  </si>
  <si>
    <t>Зерно (в весе после доработки)</t>
  </si>
  <si>
    <t>Картофель</t>
  </si>
  <si>
    <t>Овощи</t>
  </si>
  <si>
    <t>Скот и птица</t>
  </si>
  <si>
    <t>Молоко</t>
  </si>
  <si>
    <t>Яйца</t>
  </si>
  <si>
    <t>Древесина деловая</t>
  </si>
  <si>
    <t>тыс. плот.куб.м</t>
  </si>
  <si>
    <t>Переработка нефти, включая газовый конденсат</t>
  </si>
  <si>
    <t>Цельномолочная продукция (в пересчете на молоко)</t>
  </si>
  <si>
    <t>Товарная пищевая рыбная продукция, включая консервы рыбные</t>
  </si>
  <si>
    <t>Спирт этиловый из пищевого сырья и технический - всего</t>
  </si>
  <si>
    <t>дкл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</si>
  <si>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</si>
  <si>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</si>
  <si>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</si>
  <si>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</si>
  <si>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</si>
  <si>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</si>
  <si>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</si>
  <si>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</si>
  <si>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</si>
  <si>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</si>
  <si>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</si>
  <si>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</si>
  <si>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Обувь</t>
  </si>
  <si>
    <t>тыс.пар</t>
  </si>
  <si>
    <t>Пиломатериалы</t>
  </si>
  <si>
    <t>тыс. куб.м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</si>
  <si>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</si>
  <si>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</si>
  <si>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</si>
  <si>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</si>
  <si>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</si>
  <si>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>Цемент</t>
  </si>
  <si>
    <t>тыс.тонн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</si>
  <si>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</si>
  <si>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</si>
  <si>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</si>
  <si>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</si>
  <si>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</si>
  <si>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</si>
  <si>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</si>
  <si>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</si>
  <si>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</si>
  <si>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</si>
  <si>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</si>
  <si>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</si>
  <si>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</si>
  <si>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</si>
  <si>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</si>
  <si>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</si>
  <si>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</si>
  <si>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</si>
  <si>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</si>
  <si>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</si>
  <si>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</si>
  <si>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</si>
  <si>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</si>
  <si>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-сельское хозяйство</t>
  </si>
  <si>
    <t>-обрабатывающие производства</t>
  </si>
  <si>
    <t>-производство и распределение электроэнергии, газа и воды</t>
  </si>
  <si>
    <t>-оптовая и розничная торговля</t>
  </si>
  <si>
    <t>-гостиницы и рестораны</t>
  </si>
  <si>
    <t>-транспорт и связь</t>
  </si>
  <si>
    <t>-операции с недвижимым имуществом</t>
  </si>
  <si>
    <t>-государство и управление</t>
  </si>
  <si>
    <t>-образование</t>
  </si>
  <si>
    <t>-предоставление прочих услуг</t>
  </si>
  <si>
    <t>сельское хозяйство</t>
  </si>
  <si>
    <t>добыча полезных ископаемых</t>
  </si>
  <si>
    <t>оптовая и розничная торговля</t>
  </si>
  <si>
    <t>пос. в см</t>
  </si>
  <si>
    <t>ед.</t>
  </si>
  <si>
    <t>дети 1-6 лет</t>
  </si>
  <si>
    <t>8. ТРУД</t>
  </si>
  <si>
    <t xml:space="preserve">                                    ЗА 2014  ГОД</t>
  </si>
  <si>
    <t xml:space="preserve">                                        ОСНОВНЫЕ ПОКАЗАТЕЛИ ПРЕДВАРИТЕЛЬНЫХ ИТОГОВ</t>
  </si>
  <si>
    <t>Приложение  к предварительным итогам…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</si>
</sst>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17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Tahoma"/>
      <family val="2"/>
    </font>
    <font>
      <b/>
      <i/>
      <sz val="12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/>
    <xf numFmtId="0" fontId="0" fillId="0" borderId="0" xfId="0" quotePrefix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vertical="justify"/>
    </xf>
    <xf numFmtId="0" fontId="2" fillId="0" borderId="8" xfId="0" applyFont="1" applyBorder="1"/>
    <xf numFmtId="0" fontId="0" fillId="0" borderId="8" xfId="0" applyBorder="1"/>
    <xf numFmtId="0" fontId="2" fillId="0" borderId="1" xfId="0" applyFont="1" applyBorder="1" applyAlignment="1">
      <alignment horizontal="center"/>
    </xf>
    <xf numFmtId="0" fontId="0" fillId="0" borderId="9" xfId="0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10" xfId="0" applyBorder="1"/>
    <xf numFmtId="0" fontId="2" fillId="0" borderId="7" xfId="0" applyFont="1" applyBorder="1" applyAlignment="1">
      <alignment horizontal="left" vertical="justify"/>
    </xf>
    <xf numFmtId="0" fontId="0" fillId="0" borderId="11" xfId="0" applyBorder="1"/>
    <xf numFmtId="0" fontId="11" fillId="0" borderId="7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justify"/>
    </xf>
    <xf numFmtId="0" fontId="2" fillId="0" borderId="9" xfId="0" applyFont="1" applyBorder="1"/>
    <xf numFmtId="0" fontId="2" fillId="2" borderId="0" xfId="0" applyFont="1" applyFill="1" applyBorder="1" applyAlignment="1" applyProtection="1">
      <alignment vertical="center" wrapText="1"/>
    </xf>
    <xf numFmtId="0" fontId="2" fillId="0" borderId="12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3" xfId="0" applyFont="1" applyBorder="1"/>
    <xf numFmtId="0" fontId="4" fillId="0" borderId="16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2" fillId="0" borderId="9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justify"/>
    </xf>
    <xf numFmtId="0" fontId="0" fillId="0" borderId="14" xfId="0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/>
    <xf numFmtId="0" fontId="4" fillId="0" borderId="20" xfId="0" applyFont="1" applyBorder="1"/>
    <xf numFmtId="0" fontId="12" fillId="0" borderId="21" xfId="0" applyFont="1" applyFill="1" applyBorder="1" applyAlignment="1" applyProtection="1">
      <alignment horizontal="left" vertical="center" wrapText="1" indent="1"/>
    </xf>
    <xf numFmtId="0" fontId="2" fillId="0" borderId="1" xfId="0" quotePrefix="1" applyFont="1" applyBorder="1" applyAlignment="1">
      <alignment horizont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0" xfId="0" applyFont="1" applyBorder="1"/>
    <xf numFmtId="0" fontId="0" fillId="0" borderId="20" xfId="0" applyBorder="1"/>
    <xf numFmtId="0" fontId="2" fillId="2" borderId="24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Protection="1"/>
    <xf numFmtId="0" fontId="2" fillId="2" borderId="25" xfId="0" applyFont="1" applyFill="1" applyBorder="1" applyAlignment="1" applyProtection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12" xfId="0" applyBorder="1" applyAlignment="1">
      <alignment horizontal="center"/>
    </xf>
    <xf numFmtId="0" fontId="4" fillId="0" borderId="14" xfId="0" applyFont="1" applyBorder="1"/>
    <xf numFmtId="0" fontId="4" fillId="0" borderId="31" xfId="0" applyFont="1" applyBorder="1"/>
    <xf numFmtId="0" fontId="2" fillId="0" borderId="31" xfId="0" applyFont="1" applyBorder="1" applyAlignment="1">
      <alignment horizontal="left"/>
    </xf>
    <xf numFmtId="0" fontId="6" fillId="0" borderId="15" xfId="0" applyFont="1" applyBorder="1"/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6" fillId="0" borderId="0" xfId="0" applyFont="1"/>
    <xf numFmtId="0" fontId="4" fillId="0" borderId="26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2" fillId="0" borderId="21" xfId="0" quotePrefix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0" borderId="23" xfId="0" applyFont="1" applyBorder="1" applyAlignment="1">
      <alignment horizontal="center" vertical="justify"/>
    </xf>
    <xf numFmtId="0" fontId="2" fillId="0" borderId="26" xfId="0" applyFont="1" applyBorder="1"/>
    <xf numFmtId="0" fontId="4" fillId="0" borderId="23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2" fillId="0" borderId="15" xfId="0" quotePrefix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6" fillId="0" borderId="12" xfId="0" applyFont="1" applyBorder="1"/>
    <xf numFmtId="0" fontId="1" fillId="0" borderId="15" xfId="0" applyFont="1" applyBorder="1"/>
    <xf numFmtId="0" fontId="2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0" fillId="0" borderId="35" xfId="0" applyBorder="1"/>
    <xf numFmtId="0" fontId="6" fillId="0" borderId="1" xfId="0" applyFont="1" applyBorder="1" applyAlignment="1">
      <alignment horizontal="center"/>
    </xf>
    <xf numFmtId="0" fontId="0" fillId="0" borderId="25" xfId="0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6" fillId="0" borderId="37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26" xfId="0" quotePrefix="1" applyFont="1" applyBorder="1" applyAlignment="1">
      <alignment horizontal="center" vertical="top" wrapText="1"/>
    </xf>
    <xf numFmtId="0" fontId="2" fillId="0" borderId="32" xfId="0" applyFont="1" applyBorder="1"/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/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8" xfId="0" applyFont="1" applyBorder="1"/>
    <xf numFmtId="0" fontId="6" fillId="0" borderId="7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0" fillId="0" borderId="39" xfId="0" applyBorder="1" applyAlignment="1">
      <alignment vertical="top" wrapText="1"/>
    </xf>
    <xf numFmtId="0" fontId="2" fillId="0" borderId="40" xfId="0" applyFont="1" applyBorder="1" applyAlignment="1">
      <alignment horizontal="center"/>
    </xf>
    <xf numFmtId="0" fontId="14" fillId="0" borderId="21" xfId="0" applyFont="1" applyFill="1" applyBorder="1" applyAlignment="1" applyProtection="1">
      <alignment horizontal="left" vertical="top" wrapText="1"/>
    </xf>
    <xf numFmtId="0" fontId="14" fillId="0" borderId="16" xfId="0" quotePrefix="1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vertical="top" wrapText="1"/>
    </xf>
    <xf numFmtId="0" fontId="14" fillId="0" borderId="7" xfId="0" quotePrefix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21" xfId="0" applyFont="1" applyFill="1" applyBorder="1" applyAlignment="1" applyProtection="1">
      <alignment horizontal="left" wrapText="1" indent="1"/>
    </xf>
    <xf numFmtId="0" fontId="12" fillId="0" borderId="21" xfId="0" applyFont="1" applyFill="1" applyBorder="1" applyAlignment="1" applyProtection="1">
      <alignment horizontal="left" vertical="center" wrapText="1" indent="2"/>
    </xf>
    <xf numFmtId="0" fontId="12" fillId="0" borderId="41" xfId="0" applyFont="1" applyFill="1" applyBorder="1" applyAlignment="1" applyProtection="1">
      <alignment horizontal="left" vertical="center" wrapText="1" indent="2"/>
    </xf>
    <xf numFmtId="0" fontId="12" fillId="0" borderId="18" xfId="0" applyFont="1" applyFill="1" applyBorder="1" applyAlignment="1" applyProtection="1">
      <alignment horizontal="center" vertical="center" wrapText="1"/>
    </xf>
    <xf numFmtId="0" fontId="0" fillId="0" borderId="42" xfId="0" applyBorder="1"/>
    <xf numFmtId="0" fontId="12" fillId="0" borderId="15" xfId="0" applyFont="1" applyFill="1" applyBorder="1" applyAlignment="1" applyProtection="1">
      <alignment horizontal="center" wrapText="1"/>
    </xf>
    <xf numFmtId="0" fontId="2" fillId="0" borderId="15" xfId="0" applyFont="1" applyBorder="1" applyAlignment="1"/>
    <xf numFmtId="49" fontId="9" fillId="0" borderId="15" xfId="0" applyNumberFormat="1" applyFont="1" applyBorder="1" applyAlignment="1">
      <alignment vertical="top" wrapText="1"/>
    </xf>
    <xf numFmtId="166" fontId="0" fillId="0" borderId="24" xfId="0" applyNumberFormat="1" applyBorder="1" applyAlignment="1">
      <alignment vertical="top" wrapText="1"/>
    </xf>
    <xf numFmtId="0" fontId="2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6" fillId="2" borderId="24" xfId="0" applyFont="1" applyFill="1" applyBorder="1" applyAlignment="1" applyProtection="1">
      <alignment horizontal="left" vertical="center" wrapText="1"/>
    </xf>
    <xf numFmtId="166" fontId="2" fillId="0" borderId="15" xfId="0" applyNumberFormat="1" applyFont="1" applyBorder="1"/>
    <xf numFmtId="166" fontId="2" fillId="0" borderId="18" xfId="0" applyNumberFormat="1" applyFont="1" applyBorder="1"/>
    <xf numFmtId="166" fontId="0" fillId="0" borderId="24" xfId="0" applyNumberFormat="1" applyBorder="1"/>
    <xf numFmtId="166" fontId="16" fillId="0" borderId="7" xfId="0" applyNumberFormat="1" applyFont="1" applyBorder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3">
    <cellStyle name="Обычный" xfId="0" builtinId="0"/>
    <cellStyle name="Тысячи [0]_Лист1 (2)" xfId="1"/>
    <cellStyle name="Тысячи_Лист1 (2)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75" workbookViewId="0">
      <selection activeCell="H1" sqref="H1:K6"/>
    </sheetView>
  </sheetViews>
  <sheetFormatPr defaultColWidth="9.140625" defaultRowHeight="15" x14ac:dyDescent="0.2"/>
  <cols>
    <col min="1" max="16384" width="9.140625" style="102"/>
  </cols>
  <sheetData>
    <row r="1" spans="1:11" x14ac:dyDescent="0.2">
      <c r="H1" s="239" t="s">
        <v>311</v>
      </c>
      <c r="I1" s="240"/>
      <c r="J1" s="240"/>
      <c r="K1" s="240"/>
    </row>
    <row r="2" spans="1:11" x14ac:dyDescent="0.2">
      <c r="H2" s="240"/>
      <c r="I2" s="240"/>
      <c r="J2" s="240"/>
      <c r="K2" s="240"/>
    </row>
    <row r="3" spans="1:11" x14ac:dyDescent="0.2">
      <c r="H3" s="240"/>
      <c r="I3" s="240"/>
      <c r="J3" s="240"/>
      <c r="K3" s="240"/>
    </row>
    <row r="4" spans="1:11" ht="12.75" customHeight="1" x14ac:dyDescent="0.2">
      <c r="H4" s="240"/>
      <c r="I4" s="240"/>
      <c r="J4" s="240"/>
      <c r="K4" s="240"/>
    </row>
    <row r="5" spans="1:11" hidden="1" x14ac:dyDescent="0.2">
      <c r="H5" s="240"/>
      <c r="I5" s="240"/>
      <c r="J5" s="240"/>
      <c r="K5" s="240"/>
    </row>
    <row r="6" spans="1:11" hidden="1" x14ac:dyDescent="0.2">
      <c r="H6" s="240"/>
      <c r="I6" s="240"/>
      <c r="J6" s="240"/>
      <c r="K6" s="240"/>
    </row>
    <row r="15" spans="1:11" ht="39.75" customHeight="1" x14ac:dyDescent="0.2"/>
    <row r="16" spans="1:11" ht="15.75" x14ac:dyDescent="0.25">
      <c r="A16" s="235" t="s">
        <v>310</v>
      </c>
      <c r="B16" s="235"/>
      <c r="C16" s="235"/>
      <c r="D16" s="235"/>
      <c r="E16" s="235"/>
      <c r="F16" s="235"/>
      <c r="G16" s="235"/>
      <c r="H16" s="235"/>
      <c r="I16" s="235"/>
      <c r="J16" s="236"/>
    </row>
    <row r="17" spans="1:10" x14ac:dyDescent="0.2">
      <c r="A17" s="236"/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 ht="15.75" x14ac:dyDescent="0.25">
      <c r="A18" s="235" t="s">
        <v>8</v>
      </c>
      <c r="B18" s="235"/>
      <c r="C18" s="235"/>
      <c r="D18" s="235"/>
      <c r="E18" s="235"/>
      <c r="F18" s="235"/>
      <c r="G18" s="235"/>
      <c r="H18" s="235"/>
      <c r="I18" s="235"/>
      <c r="J18" s="236"/>
    </row>
    <row r="19" spans="1:10" ht="15.75" x14ac:dyDescent="0.25">
      <c r="A19" s="103"/>
      <c r="B19" s="103"/>
      <c r="C19" s="103"/>
      <c r="D19" s="103"/>
      <c r="E19" s="103"/>
      <c r="F19" s="103"/>
      <c r="G19" s="103"/>
      <c r="H19" s="103"/>
      <c r="I19" s="236"/>
      <c r="J19" s="236"/>
    </row>
    <row r="20" spans="1:10" ht="15.75" x14ac:dyDescent="0.25">
      <c r="A20" s="103" t="s">
        <v>206</v>
      </c>
      <c r="B20" s="103"/>
      <c r="C20" s="103"/>
      <c r="D20" s="103"/>
      <c r="E20" s="103"/>
      <c r="F20" s="103"/>
      <c r="G20" s="103"/>
      <c r="H20" s="103"/>
      <c r="I20" s="236"/>
      <c r="J20" s="236"/>
    </row>
    <row r="21" spans="1:10" ht="15.75" x14ac:dyDescent="0.25">
      <c r="A21" s="103" t="s">
        <v>207</v>
      </c>
      <c r="C21" s="103"/>
      <c r="D21" s="103"/>
      <c r="E21" s="103"/>
      <c r="F21" s="103"/>
      <c r="G21" s="103"/>
      <c r="H21" s="103"/>
    </row>
    <row r="22" spans="1:10" ht="15.75" x14ac:dyDescent="0.25">
      <c r="A22" s="103" t="s">
        <v>309</v>
      </c>
      <c r="C22" s="237"/>
      <c r="D22" s="237"/>
      <c r="E22" s="237"/>
      <c r="F22" s="237"/>
      <c r="G22" s="237"/>
      <c r="H22" s="237"/>
      <c r="I22" s="237"/>
      <c r="J22" s="237"/>
    </row>
    <row r="40" spans="1:8" x14ac:dyDescent="0.2">
      <c r="A40" s="102" t="s">
        <v>7</v>
      </c>
      <c r="B40" s="238" t="s">
        <v>192</v>
      </c>
      <c r="C40" s="238"/>
      <c r="D40" s="238"/>
      <c r="E40" s="238"/>
      <c r="F40" s="238"/>
      <c r="G40" s="238"/>
      <c r="H40" s="238"/>
    </row>
    <row r="42" spans="1:8" x14ac:dyDescent="0.2">
      <c r="A42" s="102" t="s">
        <v>121</v>
      </c>
      <c r="B42" s="102" t="s">
        <v>123</v>
      </c>
      <c r="C42" s="238"/>
      <c r="D42" s="238"/>
      <c r="E42" s="238"/>
      <c r="F42" s="238"/>
      <c r="G42" s="238"/>
      <c r="H42" s="238"/>
    </row>
  </sheetData>
  <mergeCells count="3">
    <mergeCell ref="C42:H42"/>
    <mergeCell ref="B40:H40"/>
    <mergeCell ref="H1:K6"/>
  </mergeCells>
  <phoneticPr fontId="0" type="noConversion"/>
  <pageMargins left="0.24" right="0.23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75" zoomScaleNormal="75" workbookViewId="0">
      <selection activeCell="F2" sqref="F1:H1048576"/>
    </sheetView>
  </sheetViews>
  <sheetFormatPr defaultRowHeight="12.75" x14ac:dyDescent="0.2"/>
  <cols>
    <col min="1" max="1" width="44" customWidth="1"/>
    <col min="2" max="2" width="19" customWidth="1"/>
    <col min="3" max="3" width="22.5703125" style="1" customWidth="1"/>
    <col min="4" max="4" width="21.42578125" style="1" customWidth="1"/>
    <col min="5" max="5" width="20.42578125" style="1" customWidth="1"/>
  </cols>
  <sheetData>
    <row r="1" spans="1:6" ht="15.75" x14ac:dyDescent="0.25">
      <c r="A1" s="71" t="s">
        <v>0</v>
      </c>
      <c r="B1" s="76" t="s">
        <v>9</v>
      </c>
      <c r="C1" s="169" t="s">
        <v>178</v>
      </c>
      <c r="D1" s="245" t="s">
        <v>193</v>
      </c>
      <c r="E1" s="246"/>
    </row>
    <row r="2" spans="1:6" ht="66" customHeight="1" thickBot="1" x14ac:dyDescent="0.3">
      <c r="A2" s="74"/>
      <c r="B2" s="77" t="s">
        <v>10</v>
      </c>
      <c r="C2" s="159" t="s">
        <v>227</v>
      </c>
      <c r="D2" s="159" t="s">
        <v>228</v>
      </c>
      <c r="E2" s="159" t="s">
        <v>229</v>
      </c>
    </row>
    <row r="3" spans="1:6" ht="15" x14ac:dyDescent="0.2">
      <c r="A3" s="137"/>
      <c r="B3" s="93"/>
      <c r="C3" s="35"/>
      <c r="D3" s="35"/>
      <c r="E3" s="35"/>
    </row>
    <row r="4" spans="1:6" ht="31.5" x14ac:dyDescent="0.2">
      <c r="A4" s="138" t="s">
        <v>212</v>
      </c>
      <c r="B4" s="139"/>
      <c r="C4" s="35"/>
      <c r="D4" s="35"/>
      <c r="E4" s="35"/>
    </row>
    <row r="5" spans="1:6" ht="0.75" customHeight="1" x14ac:dyDescent="0.2">
      <c r="A5" s="140"/>
      <c r="B5" s="141"/>
      <c r="C5" s="40"/>
      <c r="D5" s="40"/>
      <c r="E5" s="40"/>
    </row>
    <row r="6" spans="1:6" ht="45" x14ac:dyDescent="0.2">
      <c r="A6" s="142" t="s">
        <v>147</v>
      </c>
      <c r="B6" s="143" t="s">
        <v>133</v>
      </c>
      <c r="C6" s="35"/>
      <c r="D6" s="35"/>
      <c r="E6" s="35"/>
    </row>
    <row r="7" spans="1:6" ht="15" x14ac:dyDescent="0.2">
      <c r="A7" s="112" t="s">
        <v>135</v>
      </c>
      <c r="B7" s="144"/>
      <c r="C7" s="84"/>
      <c r="D7" s="84"/>
      <c r="E7" s="84"/>
    </row>
    <row r="8" spans="1:6" ht="30" x14ac:dyDescent="0.2">
      <c r="A8" s="97" t="s">
        <v>5</v>
      </c>
      <c r="B8" s="145" t="s">
        <v>133</v>
      </c>
      <c r="C8" s="84"/>
      <c r="D8" s="84"/>
      <c r="E8" s="84"/>
    </row>
    <row r="9" spans="1:6" ht="30" x14ac:dyDescent="0.2">
      <c r="A9" s="97" t="s">
        <v>134</v>
      </c>
      <c r="B9" s="145" t="s">
        <v>133</v>
      </c>
      <c r="C9" s="84"/>
      <c r="D9" s="84"/>
      <c r="E9" s="84"/>
    </row>
    <row r="10" spans="1:6" ht="30" x14ac:dyDescent="0.2">
      <c r="A10" s="113" t="s">
        <v>111</v>
      </c>
      <c r="B10" s="145" t="s">
        <v>133</v>
      </c>
      <c r="C10" s="85"/>
      <c r="D10" s="85"/>
      <c r="E10" s="85"/>
    </row>
    <row r="11" spans="1:6" ht="45" x14ac:dyDescent="0.2">
      <c r="A11" s="112" t="s">
        <v>48</v>
      </c>
      <c r="B11" s="145" t="s">
        <v>133</v>
      </c>
      <c r="C11" s="85"/>
      <c r="D11" s="85"/>
      <c r="E11" s="85"/>
    </row>
    <row r="12" spans="1:6" ht="45" x14ac:dyDescent="0.2">
      <c r="A12" s="112" t="s">
        <v>127</v>
      </c>
      <c r="B12" s="107" t="s">
        <v>138</v>
      </c>
      <c r="C12" s="85"/>
      <c r="D12" s="85">
        <v>575.6</v>
      </c>
      <c r="E12" s="85">
        <v>575.6</v>
      </c>
    </row>
    <row r="13" spans="1:6" ht="45" x14ac:dyDescent="0.2">
      <c r="A13" s="112" t="s">
        <v>148</v>
      </c>
      <c r="B13" s="107" t="s">
        <v>6</v>
      </c>
      <c r="C13" s="85">
        <v>98.5</v>
      </c>
      <c r="D13" s="85">
        <v>99</v>
      </c>
      <c r="E13" s="85">
        <v>99</v>
      </c>
    </row>
    <row r="14" spans="1:6" ht="52.9" customHeight="1" x14ac:dyDescent="0.2">
      <c r="A14" s="113" t="s">
        <v>114</v>
      </c>
      <c r="B14" s="144"/>
      <c r="C14" s="85"/>
      <c r="D14" s="85"/>
      <c r="E14" s="85"/>
      <c r="F14" s="1"/>
    </row>
    <row r="15" spans="1:6" ht="18" customHeight="1" x14ac:dyDescent="0.2">
      <c r="A15" s="112" t="s">
        <v>128</v>
      </c>
      <c r="B15" s="107" t="s">
        <v>136</v>
      </c>
      <c r="C15" s="85"/>
      <c r="D15" s="85"/>
      <c r="E15" s="85"/>
      <c r="F15" s="1"/>
    </row>
    <row r="16" spans="1:6" ht="20.25" customHeight="1" x14ac:dyDescent="0.2">
      <c r="A16" s="112" t="s">
        <v>129</v>
      </c>
      <c r="B16" s="107" t="s">
        <v>136</v>
      </c>
      <c r="C16" s="85"/>
      <c r="D16" s="85"/>
      <c r="E16" s="85"/>
      <c r="F16" s="1"/>
    </row>
    <row r="17" spans="1:6" ht="18.75" customHeight="1" x14ac:dyDescent="0.2">
      <c r="A17" s="112" t="s">
        <v>130</v>
      </c>
      <c r="B17" s="107" t="s">
        <v>136</v>
      </c>
      <c r="C17" s="85"/>
      <c r="D17" s="85"/>
      <c r="E17" s="85"/>
      <c r="F17" s="1"/>
    </row>
    <row r="18" spans="1:6" ht="30" x14ac:dyDescent="0.2">
      <c r="A18" s="112" t="s">
        <v>131</v>
      </c>
      <c r="B18" s="107" t="s">
        <v>137</v>
      </c>
      <c r="C18" s="85"/>
      <c r="D18" s="85"/>
      <c r="E18" s="85"/>
      <c r="F18" s="1"/>
    </row>
    <row r="19" spans="1:6" ht="15" x14ac:dyDescent="0.2">
      <c r="A19" s="113" t="s">
        <v>132</v>
      </c>
      <c r="B19" s="107"/>
      <c r="C19" s="85"/>
      <c r="D19" s="85"/>
      <c r="E19" s="85"/>
      <c r="F19" s="1"/>
    </row>
    <row r="20" spans="1:6" ht="15" hidden="1" x14ac:dyDescent="0.2">
      <c r="A20" s="133" t="s">
        <v>45</v>
      </c>
      <c r="B20" s="107"/>
      <c r="C20" s="85"/>
      <c r="D20" s="85"/>
      <c r="E20" s="85"/>
      <c r="F20" s="1"/>
    </row>
    <row r="21" spans="1:6" ht="23.45" hidden="1" customHeight="1" x14ac:dyDescent="0.2">
      <c r="A21" s="133" t="s">
        <v>45</v>
      </c>
      <c r="B21" s="107"/>
      <c r="C21" s="85"/>
      <c r="D21" s="85"/>
      <c r="E21" s="85"/>
      <c r="F21" s="1"/>
    </row>
    <row r="22" spans="1:6" ht="37.15" customHeight="1" x14ac:dyDescent="0.2">
      <c r="A22" s="113" t="s">
        <v>42</v>
      </c>
      <c r="B22" s="107" t="s">
        <v>120</v>
      </c>
      <c r="C22" s="85">
        <v>760</v>
      </c>
      <c r="D22" s="85">
        <v>761</v>
      </c>
      <c r="E22" s="85">
        <v>761</v>
      </c>
      <c r="F22" s="1"/>
    </row>
    <row r="23" spans="1:6" ht="32.450000000000003" customHeight="1" x14ac:dyDescent="0.2">
      <c r="A23" s="113" t="s">
        <v>41</v>
      </c>
      <c r="B23" s="107"/>
      <c r="C23" s="85"/>
      <c r="D23" s="85"/>
      <c r="E23" s="85"/>
      <c r="F23" s="1"/>
    </row>
    <row r="24" spans="1:6" ht="27" customHeight="1" x14ac:dyDescent="0.2">
      <c r="A24" s="113" t="s">
        <v>149</v>
      </c>
      <c r="B24" s="107" t="s">
        <v>120</v>
      </c>
      <c r="C24" s="85">
        <f>880+220</f>
        <v>1100</v>
      </c>
      <c r="D24" s="85">
        <f>880+220</f>
        <v>1100</v>
      </c>
      <c r="E24" s="85">
        <f>880+220</f>
        <v>1100</v>
      </c>
      <c r="F24" s="1"/>
    </row>
    <row r="25" spans="1:6" ht="30.75" customHeight="1" x14ac:dyDescent="0.2">
      <c r="A25" s="113" t="s">
        <v>150</v>
      </c>
      <c r="B25" s="107" t="s">
        <v>120</v>
      </c>
      <c r="C25" s="85"/>
      <c r="D25" s="85"/>
      <c r="E25" s="85"/>
      <c r="F25" s="1"/>
    </row>
    <row r="26" spans="1:6" ht="30.75" customHeight="1" x14ac:dyDescent="0.2">
      <c r="A26" s="112" t="s">
        <v>191</v>
      </c>
      <c r="B26" s="107" t="s">
        <v>120</v>
      </c>
      <c r="C26" s="85"/>
      <c r="D26" s="85"/>
      <c r="E26" s="85"/>
      <c r="F26" s="1"/>
    </row>
    <row r="27" spans="1:6" ht="34.9" customHeight="1" x14ac:dyDescent="0.2">
      <c r="A27" s="113" t="s">
        <v>151</v>
      </c>
      <c r="B27" s="107" t="s">
        <v>120</v>
      </c>
      <c r="C27" s="85"/>
      <c r="D27" s="85"/>
      <c r="E27" s="85"/>
      <c r="F27" s="1"/>
    </row>
    <row r="28" spans="1:6" ht="33" customHeight="1" x14ac:dyDescent="0.2">
      <c r="A28" s="97" t="s">
        <v>117</v>
      </c>
      <c r="B28" s="107"/>
      <c r="C28" s="85"/>
      <c r="D28" s="85"/>
      <c r="E28" s="85"/>
      <c r="F28" s="1"/>
    </row>
    <row r="29" spans="1:6" ht="30.75" customHeight="1" x14ac:dyDescent="0.2">
      <c r="A29" s="112" t="s">
        <v>152</v>
      </c>
      <c r="B29" s="107" t="s">
        <v>120</v>
      </c>
      <c r="C29" s="85"/>
      <c r="D29" s="85"/>
      <c r="E29" s="85"/>
      <c r="F29" s="1"/>
    </row>
    <row r="30" spans="1:6" ht="30.75" customHeight="1" x14ac:dyDescent="0.2">
      <c r="A30" s="112" t="s">
        <v>153</v>
      </c>
      <c r="B30" s="107" t="s">
        <v>120</v>
      </c>
      <c r="C30" s="85"/>
      <c r="D30" s="85"/>
      <c r="E30" s="85"/>
      <c r="F30" s="1"/>
    </row>
    <row r="31" spans="1:6" ht="30.75" customHeight="1" x14ac:dyDescent="0.2">
      <c r="A31" s="112" t="s">
        <v>101</v>
      </c>
      <c r="B31" s="146"/>
      <c r="C31" s="85"/>
      <c r="D31" s="85"/>
      <c r="E31" s="85"/>
      <c r="F31" s="1"/>
    </row>
    <row r="32" spans="1:6" ht="30.75" customHeight="1" x14ac:dyDescent="0.2">
      <c r="A32" s="112" t="s">
        <v>154</v>
      </c>
      <c r="B32" s="107" t="s">
        <v>155</v>
      </c>
      <c r="C32" s="85"/>
      <c r="D32" s="85"/>
      <c r="E32" s="85"/>
      <c r="F32" s="1"/>
    </row>
    <row r="33" spans="1:6" ht="30.75" customHeight="1" x14ac:dyDescent="0.2">
      <c r="A33" s="112" t="s">
        <v>180</v>
      </c>
      <c r="B33" s="107" t="s">
        <v>305</v>
      </c>
      <c r="C33" s="85">
        <f t="shared" ref="C33:E33" si="0">160+75</f>
        <v>235</v>
      </c>
      <c r="D33" s="85">
        <f t="shared" si="0"/>
        <v>235</v>
      </c>
      <c r="E33" s="85">
        <f t="shared" si="0"/>
        <v>235</v>
      </c>
      <c r="F33" s="1"/>
    </row>
    <row r="34" spans="1:6" ht="30.75" customHeight="1" x14ac:dyDescent="0.2">
      <c r="A34" s="112"/>
      <c r="B34" s="107" t="s">
        <v>43</v>
      </c>
      <c r="C34" s="233">
        <f>C33/демогр!C7*10000</f>
        <v>100.18331414929445</v>
      </c>
      <c r="D34" s="233">
        <f>D33/демогр!D7*10000</f>
        <v>100.21321961620468</v>
      </c>
      <c r="E34" s="233">
        <f>E33/демогр!E7*10000</f>
        <v>100.21321961620468</v>
      </c>
      <c r="F34" s="1"/>
    </row>
    <row r="35" spans="1:6" ht="30.6" customHeight="1" x14ac:dyDescent="0.2">
      <c r="A35" s="112" t="s">
        <v>181</v>
      </c>
      <c r="B35" s="107" t="s">
        <v>43</v>
      </c>
      <c r="C35" s="85"/>
      <c r="D35" s="85"/>
      <c r="E35" s="85"/>
      <c r="F35" s="1"/>
    </row>
    <row r="36" spans="1:6" ht="34.5" customHeight="1" x14ac:dyDescent="0.2">
      <c r="A36" s="112" t="s">
        <v>156</v>
      </c>
      <c r="B36" s="107" t="s">
        <v>174</v>
      </c>
      <c r="C36" s="85">
        <v>12</v>
      </c>
      <c r="D36" s="85">
        <v>18</v>
      </c>
      <c r="E36" s="85">
        <v>18</v>
      </c>
      <c r="F36" s="1"/>
    </row>
    <row r="37" spans="1:6" ht="34.5" customHeight="1" x14ac:dyDescent="0.2">
      <c r="A37" s="112"/>
      <c r="B37" s="107" t="s">
        <v>157</v>
      </c>
      <c r="C37" s="233">
        <f>C36/демогр!C7*10000</f>
        <v>5.115743701240568</v>
      </c>
      <c r="D37" s="233">
        <f>D36/демогр!D7*10000</f>
        <v>7.6759061833688698</v>
      </c>
      <c r="E37" s="233">
        <f>E36/демогр!E7*10000</f>
        <v>7.6759061833688698</v>
      </c>
      <c r="F37" s="1"/>
    </row>
    <row r="38" spans="1:6" ht="34.5" customHeight="1" x14ac:dyDescent="0.2">
      <c r="A38" s="112" t="s">
        <v>183</v>
      </c>
      <c r="B38" s="107" t="s">
        <v>120</v>
      </c>
      <c r="C38" s="85">
        <v>20</v>
      </c>
      <c r="D38" s="85">
        <v>20</v>
      </c>
      <c r="E38" s="85">
        <v>20</v>
      </c>
      <c r="F38" s="1"/>
    </row>
    <row r="39" spans="1:6" ht="34.5" customHeight="1" x14ac:dyDescent="0.2">
      <c r="A39" s="112"/>
      <c r="B39" s="107" t="s">
        <v>157</v>
      </c>
      <c r="C39" s="233">
        <f>C38/демогр!C7*10000</f>
        <v>8.5262395020676127</v>
      </c>
      <c r="D39" s="233">
        <f>D38/демогр!D7*10000</f>
        <v>8.5287846481876333</v>
      </c>
      <c r="E39" s="233">
        <f>E38/демогр!E7*10000</f>
        <v>8.5287846481876333</v>
      </c>
      <c r="F39" s="1"/>
    </row>
    <row r="40" spans="1:6" ht="34.5" customHeight="1" x14ac:dyDescent="0.2">
      <c r="A40" s="147" t="s">
        <v>182</v>
      </c>
      <c r="B40" s="107" t="s">
        <v>158</v>
      </c>
      <c r="C40" s="85"/>
      <c r="D40" s="85"/>
      <c r="E40" s="85"/>
      <c r="F40" s="1"/>
    </row>
    <row r="41" spans="1:6" ht="15" x14ac:dyDescent="0.2">
      <c r="A41" s="112" t="s">
        <v>184</v>
      </c>
      <c r="B41" s="107" t="s">
        <v>306</v>
      </c>
      <c r="C41" s="85">
        <v>3</v>
      </c>
      <c r="D41" s="85">
        <v>3</v>
      </c>
      <c r="E41" s="85">
        <v>3</v>
      </c>
      <c r="F41" s="1"/>
    </row>
    <row r="42" spans="1:6" ht="30" x14ac:dyDescent="0.2">
      <c r="A42" s="112"/>
      <c r="B42" s="107" t="s">
        <v>160</v>
      </c>
      <c r="C42" s="233">
        <f>C41/демогр!C7*100000</f>
        <v>12.78935925310142</v>
      </c>
      <c r="D42" s="233">
        <f>D41/демогр!D7*100000</f>
        <v>12.793176972281451</v>
      </c>
      <c r="E42" s="233">
        <f>E41/демогр!E7*100000</f>
        <v>12.793176972281451</v>
      </c>
      <c r="F42" s="1"/>
    </row>
    <row r="43" spans="1:6" ht="30" x14ac:dyDescent="0.2">
      <c r="A43" s="112" t="s">
        <v>185</v>
      </c>
      <c r="B43" s="107" t="s">
        <v>306</v>
      </c>
      <c r="C43" s="85">
        <v>4</v>
      </c>
      <c r="D43" s="85">
        <v>4</v>
      </c>
      <c r="E43" s="85">
        <v>4</v>
      </c>
      <c r="F43" s="1"/>
    </row>
    <row r="44" spans="1:6" ht="30" x14ac:dyDescent="0.2">
      <c r="A44" s="112"/>
      <c r="B44" s="107" t="s">
        <v>161</v>
      </c>
      <c r="C44" s="233">
        <f>C43/демогр!C7*100000</f>
        <v>17.052479004135225</v>
      </c>
      <c r="D44" s="233">
        <f>D43/демогр!D7*100000</f>
        <v>17.057569296375267</v>
      </c>
      <c r="E44" s="233">
        <f>E43/демогр!E7*100000</f>
        <v>17.057569296375267</v>
      </c>
      <c r="F44" s="1"/>
    </row>
    <row r="45" spans="1:6" ht="46.15" customHeight="1" x14ac:dyDescent="0.2">
      <c r="A45" s="113" t="s">
        <v>162</v>
      </c>
      <c r="B45" s="107" t="s">
        <v>159</v>
      </c>
      <c r="C45" s="85">
        <v>1.6</v>
      </c>
      <c r="D45" s="85">
        <v>1.6</v>
      </c>
      <c r="E45" s="85">
        <v>1.6</v>
      </c>
      <c r="F45" s="1"/>
    </row>
    <row r="46" spans="1:6" ht="60.75" thickBot="1" x14ac:dyDescent="0.25">
      <c r="A46" s="148" t="s">
        <v>112</v>
      </c>
      <c r="B46" s="149" t="s">
        <v>6</v>
      </c>
      <c r="C46" s="86">
        <v>40</v>
      </c>
      <c r="D46" s="86">
        <v>40</v>
      </c>
      <c r="E46" s="86">
        <v>40</v>
      </c>
      <c r="F46" s="1"/>
    </row>
    <row r="47" spans="1:6" ht="15" x14ac:dyDescent="0.2">
      <c r="A47" s="3"/>
      <c r="B47" s="3"/>
      <c r="F47" s="1"/>
    </row>
    <row r="48" spans="1:6" ht="15" x14ac:dyDescent="0.2">
      <c r="A48" s="3"/>
      <c r="B48" s="3"/>
      <c r="F48" s="1"/>
    </row>
    <row r="49" spans="1:6" ht="15" x14ac:dyDescent="0.2">
      <c r="A49" s="3"/>
      <c r="B49" s="3"/>
      <c r="F49" s="1"/>
    </row>
    <row r="50" spans="1:6" ht="15" x14ac:dyDescent="0.2">
      <c r="A50" s="3"/>
      <c r="B50" s="3"/>
      <c r="F50" s="1"/>
    </row>
    <row r="51" spans="1:6" ht="15" x14ac:dyDescent="0.2">
      <c r="A51" s="3"/>
      <c r="B51" s="3"/>
      <c r="F51" s="1"/>
    </row>
    <row r="52" spans="1:6" ht="15" x14ac:dyDescent="0.2">
      <c r="A52" s="3"/>
      <c r="B52" s="3"/>
      <c r="F52" s="1"/>
    </row>
    <row r="53" spans="1:6" ht="15" x14ac:dyDescent="0.2">
      <c r="A53" s="3"/>
      <c r="B53" s="3"/>
      <c r="F53" s="1"/>
    </row>
    <row r="54" spans="1:6" ht="15" x14ac:dyDescent="0.2">
      <c r="A54" s="3"/>
      <c r="B54" s="3"/>
      <c r="F54" s="1"/>
    </row>
    <row r="55" spans="1:6" ht="15" x14ac:dyDescent="0.2">
      <c r="A55" s="3"/>
      <c r="B55" s="3"/>
      <c r="F55" s="1"/>
    </row>
    <row r="56" spans="1:6" ht="15" x14ac:dyDescent="0.2">
      <c r="A56" s="3"/>
      <c r="B56" s="3"/>
      <c r="F56" s="1"/>
    </row>
    <row r="57" spans="1:6" ht="15" x14ac:dyDescent="0.2">
      <c r="A57" s="3"/>
      <c r="B57" s="3"/>
      <c r="F57" s="1"/>
    </row>
    <row r="58" spans="1:6" ht="15" x14ac:dyDescent="0.2">
      <c r="A58" s="3"/>
      <c r="B58" s="3"/>
      <c r="F58" s="1"/>
    </row>
    <row r="59" spans="1:6" ht="15" x14ac:dyDescent="0.2">
      <c r="A59" s="3"/>
      <c r="B59" s="3"/>
      <c r="F59" s="1"/>
    </row>
    <row r="60" spans="1:6" ht="15" x14ac:dyDescent="0.2">
      <c r="A60" s="3"/>
      <c r="B60" s="3"/>
      <c r="F60" s="1"/>
    </row>
    <row r="61" spans="1:6" ht="15" x14ac:dyDescent="0.2">
      <c r="A61" s="3"/>
      <c r="B61" s="3"/>
      <c r="F61" s="1"/>
    </row>
    <row r="62" spans="1:6" ht="15" x14ac:dyDescent="0.2">
      <c r="A62" s="3"/>
      <c r="B62" s="3"/>
      <c r="F62" s="1"/>
    </row>
    <row r="63" spans="1:6" ht="15" x14ac:dyDescent="0.2">
      <c r="A63" s="3"/>
      <c r="B63" s="3"/>
      <c r="F63" s="1"/>
    </row>
    <row r="64" spans="1:6" ht="15" x14ac:dyDescent="0.2">
      <c r="A64" s="3"/>
      <c r="B64" s="3"/>
      <c r="F64" s="1"/>
    </row>
    <row r="65" spans="1:6" ht="15" x14ac:dyDescent="0.2">
      <c r="A65" s="3"/>
      <c r="B65" s="3"/>
      <c r="F65" s="1"/>
    </row>
    <row r="66" spans="1:6" ht="15" x14ac:dyDescent="0.2">
      <c r="A66" s="3"/>
      <c r="B66" s="3"/>
      <c r="F66" s="1"/>
    </row>
    <row r="67" spans="1:6" ht="15" x14ac:dyDescent="0.2">
      <c r="A67" s="3"/>
      <c r="B67" s="3"/>
      <c r="F67" s="1"/>
    </row>
    <row r="68" spans="1:6" ht="15" x14ac:dyDescent="0.2">
      <c r="A68" s="3"/>
      <c r="B68" s="3"/>
      <c r="F68" s="1"/>
    </row>
    <row r="69" spans="1:6" x14ac:dyDescent="0.2">
      <c r="A69" s="1"/>
      <c r="B69" s="1"/>
      <c r="F69" s="1"/>
    </row>
    <row r="70" spans="1:6" x14ac:dyDescent="0.2">
      <c r="A70" s="1"/>
      <c r="B70" s="1"/>
      <c r="F70" s="1"/>
    </row>
    <row r="71" spans="1:6" x14ac:dyDescent="0.2">
      <c r="A71" s="1"/>
      <c r="B71" s="1"/>
      <c r="F71" s="1"/>
    </row>
    <row r="72" spans="1:6" x14ac:dyDescent="0.2">
      <c r="A72" s="1"/>
      <c r="B72" s="1"/>
      <c r="F72" s="1"/>
    </row>
    <row r="73" spans="1:6" x14ac:dyDescent="0.2">
      <c r="A73" s="1"/>
      <c r="B73" s="1"/>
      <c r="F73" s="1"/>
    </row>
  </sheetData>
  <mergeCells count="1">
    <mergeCell ref="D1:E1"/>
  </mergeCells>
  <phoneticPr fontId="0" type="noConversion"/>
  <pageMargins left="0.39370078740157483" right="0.39370078740157483" top="0.59055118110236227" bottom="0.2" header="0.19" footer="0.24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zoomScale="75" workbookViewId="0">
      <selection activeCell="G13" sqref="G13"/>
    </sheetView>
  </sheetViews>
  <sheetFormatPr defaultRowHeight="12.75" x14ac:dyDescent="0.2"/>
  <cols>
    <col min="1" max="1" width="45.42578125" customWidth="1"/>
    <col min="2" max="2" width="16.140625" style="26" customWidth="1"/>
    <col min="3" max="3" width="16.5703125" customWidth="1"/>
    <col min="4" max="4" width="20" customWidth="1"/>
    <col min="5" max="5" width="18.85546875" customWidth="1"/>
  </cols>
  <sheetData>
    <row r="1" spans="1:5" ht="13.5" thickBot="1" x14ac:dyDescent="0.25"/>
    <row r="2" spans="1:5" ht="33.75" customHeight="1" x14ac:dyDescent="0.25">
      <c r="A2" s="71" t="s">
        <v>0</v>
      </c>
      <c r="B2" s="156" t="s">
        <v>9</v>
      </c>
      <c r="C2" s="157" t="s">
        <v>178</v>
      </c>
      <c r="D2" s="241" t="s">
        <v>193</v>
      </c>
      <c r="E2" s="242"/>
    </row>
    <row r="3" spans="1:5" ht="99.75" customHeight="1" thickBot="1" x14ac:dyDescent="0.3">
      <c r="A3" s="74"/>
      <c r="B3" s="158" t="s">
        <v>10</v>
      </c>
      <c r="C3" s="159" t="s">
        <v>227</v>
      </c>
      <c r="D3" s="159" t="s">
        <v>228</v>
      </c>
      <c r="E3" s="159" t="s">
        <v>229</v>
      </c>
    </row>
    <row r="4" spans="1:5" ht="15" x14ac:dyDescent="0.2">
      <c r="A4" s="81"/>
      <c r="B4" s="160"/>
      <c r="C4" s="225"/>
      <c r="D4" s="229"/>
      <c r="E4" s="160"/>
    </row>
    <row r="5" spans="1:5" ht="31.5" x14ac:dyDescent="0.2">
      <c r="A5" s="82" t="s">
        <v>103</v>
      </c>
      <c r="B5" s="160"/>
      <c r="C5" s="226"/>
      <c r="D5" s="228"/>
      <c r="E5" s="161"/>
    </row>
    <row r="6" spans="1:5" ht="18" x14ac:dyDescent="0.2">
      <c r="A6" s="83"/>
      <c r="B6" s="162"/>
      <c r="C6" s="227"/>
      <c r="D6" s="165"/>
      <c r="E6" s="164"/>
    </row>
    <row r="7" spans="1:5" ht="30" x14ac:dyDescent="0.2">
      <c r="A7" s="100" t="s">
        <v>142</v>
      </c>
      <c r="B7" s="108" t="s">
        <v>120</v>
      </c>
      <c r="C7" s="163">
        <v>23457</v>
      </c>
      <c r="D7" s="164">
        <v>23450</v>
      </c>
      <c r="E7" s="165">
        <v>23450</v>
      </c>
    </row>
    <row r="8" spans="1:5" ht="34.5" customHeight="1" x14ac:dyDescent="0.2">
      <c r="A8" s="97"/>
      <c r="B8" s="109" t="s">
        <v>141</v>
      </c>
      <c r="C8" s="39">
        <v>101.2</v>
      </c>
      <c r="D8" s="14">
        <v>99.9</v>
      </c>
      <c r="E8" s="17">
        <v>99.9</v>
      </c>
    </row>
    <row r="9" spans="1:5" ht="15" x14ac:dyDescent="0.2">
      <c r="A9" s="110" t="s">
        <v>143</v>
      </c>
      <c r="B9" s="111"/>
      <c r="C9" s="40"/>
      <c r="D9" s="21"/>
      <c r="E9" s="19"/>
    </row>
    <row r="10" spans="1:5" ht="21" customHeight="1" x14ac:dyDescent="0.2">
      <c r="A10" s="112" t="s">
        <v>104</v>
      </c>
      <c r="B10" s="108" t="s">
        <v>120</v>
      </c>
      <c r="C10" s="40"/>
      <c r="D10" s="21"/>
      <c r="E10" s="19"/>
    </row>
    <row r="11" spans="1:5" ht="33.75" customHeight="1" x14ac:dyDescent="0.2">
      <c r="A11" s="97"/>
      <c r="B11" s="109" t="s">
        <v>141</v>
      </c>
      <c r="C11" s="40"/>
      <c r="D11" s="21"/>
      <c r="E11" s="19"/>
    </row>
    <row r="12" spans="1:5" ht="20.25" customHeight="1" x14ac:dyDescent="0.2">
      <c r="A12" s="112" t="s">
        <v>105</v>
      </c>
      <c r="B12" s="108" t="s">
        <v>120</v>
      </c>
      <c r="C12" s="163">
        <v>23457</v>
      </c>
      <c r="D12" s="164">
        <v>23450</v>
      </c>
      <c r="E12" s="165">
        <v>23450</v>
      </c>
    </row>
    <row r="13" spans="1:5" ht="36.75" customHeight="1" x14ac:dyDescent="0.2">
      <c r="A13" s="97"/>
      <c r="B13" s="109" t="s">
        <v>141</v>
      </c>
      <c r="C13" s="39">
        <v>101.2</v>
      </c>
      <c r="D13" s="14">
        <v>99.9</v>
      </c>
      <c r="E13" s="17">
        <v>99.9</v>
      </c>
    </row>
    <row r="14" spans="1:5" ht="36.75" customHeight="1" x14ac:dyDescent="0.2">
      <c r="A14" s="97" t="s">
        <v>307</v>
      </c>
      <c r="B14" s="109"/>
      <c r="C14" s="40">
        <v>1220</v>
      </c>
      <c r="D14" s="21">
        <v>1222</v>
      </c>
      <c r="E14" s="19">
        <v>1225</v>
      </c>
    </row>
    <row r="15" spans="1:5" ht="15" x14ac:dyDescent="0.2">
      <c r="A15" s="112" t="s">
        <v>173</v>
      </c>
      <c r="B15" s="108" t="s">
        <v>120</v>
      </c>
      <c r="C15" s="40">
        <v>127</v>
      </c>
      <c r="D15" s="21">
        <v>127</v>
      </c>
      <c r="E15" s="19">
        <v>140</v>
      </c>
    </row>
    <row r="16" spans="1:5" ht="15" x14ac:dyDescent="0.2">
      <c r="A16" s="112" t="s">
        <v>175</v>
      </c>
      <c r="B16" s="108" t="s">
        <v>120</v>
      </c>
      <c r="C16" s="40">
        <v>158</v>
      </c>
      <c r="D16" s="21">
        <v>158</v>
      </c>
      <c r="E16" s="19">
        <v>185</v>
      </c>
    </row>
    <row r="17" spans="1:5" ht="15" x14ac:dyDescent="0.2">
      <c r="A17" s="112" t="s">
        <v>118</v>
      </c>
      <c r="B17" s="108" t="s">
        <v>174</v>
      </c>
      <c r="C17" s="40">
        <v>200</v>
      </c>
      <c r="D17" s="21">
        <v>11</v>
      </c>
      <c r="E17" s="19">
        <v>11</v>
      </c>
    </row>
    <row r="18" spans="1:5" ht="44.25" customHeight="1" x14ac:dyDescent="0.2">
      <c r="A18" s="112" t="s">
        <v>106</v>
      </c>
      <c r="B18" s="108" t="s">
        <v>172</v>
      </c>
      <c r="C18" s="231">
        <f t="shared" ref="C18:E18" si="0">C15/C7*1000</f>
        <v>5.4141620838129345</v>
      </c>
      <c r="D18" s="231">
        <f t="shared" si="0"/>
        <v>5.4157782515991473</v>
      </c>
      <c r="E18" s="231">
        <f t="shared" si="0"/>
        <v>5.9701492537313436</v>
      </c>
    </row>
    <row r="19" spans="1:5" ht="45" x14ac:dyDescent="0.2">
      <c r="A19" s="112" t="s">
        <v>107</v>
      </c>
      <c r="B19" s="108" t="s">
        <v>172</v>
      </c>
      <c r="C19" s="231">
        <f t="shared" ref="C19:E19" si="1">C16/C7*1000</f>
        <v>6.7357292066334145</v>
      </c>
      <c r="D19" s="231">
        <f t="shared" si="1"/>
        <v>6.7377398720682304</v>
      </c>
      <c r="E19" s="231">
        <f t="shared" si="1"/>
        <v>7.8891257995735602</v>
      </c>
    </row>
    <row r="20" spans="1:5" ht="45" x14ac:dyDescent="0.2">
      <c r="A20" s="113" t="s">
        <v>116</v>
      </c>
      <c r="B20" s="108" t="s">
        <v>172</v>
      </c>
      <c r="C20" s="231">
        <f t="shared" ref="C20:E20" si="2">(C15-C16)/C7*1000</f>
        <v>-1.3215671228204799</v>
      </c>
      <c r="D20" s="231">
        <f t="shared" si="2"/>
        <v>-1.3219616204690832</v>
      </c>
      <c r="E20" s="231">
        <f t="shared" si="2"/>
        <v>-1.9189765458422174</v>
      </c>
    </row>
    <row r="21" spans="1:5" ht="45" customHeight="1" thickBot="1" x14ac:dyDescent="0.25">
      <c r="A21" s="114" t="s">
        <v>140</v>
      </c>
      <c r="B21" s="115" t="s">
        <v>172</v>
      </c>
      <c r="C21" s="232">
        <f t="shared" ref="C21:E21" si="3">C17/C7*1000</f>
        <v>8.5262395020676127</v>
      </c>
      <c r="D21" s="232">
        <f t="shared" si="3"/>
        <v>0.46908315565031983</v>
      </c>
      <c r="E21" s="232">
        <f t="shared" si="3"/>
        <v>0.46908315565031983</v>
      </c>
    </row>
    <row r="22" spans="1:5" ht="15" x14ac:dyDescent="0.2">
      <c r="A22" s="1"/>
      <c r="B22" s="6"/>
    </row>
    <row r="23" spans="1:5" ht="15" x14ac:dyDescent="0.2">
      <c r="A23" s="3"/>
      <c r="B23" s="6"/>
    </row>
    <row r="24" spans="1:5" ht="15" x14ac:dyDescent="0.2">
      <c r="A24" s="3"/>
      <c r="B24" s="6"/>
    </row>
    <row r="25" spans="1:5" x14ac:dyDescent="0.2">
      <c r="A25" s="1"/>
      <c r="B25" s="12"/>
    </row>
    <row r="26" spans="1:5" x14ac:dyDescent="0.2">
      <c r="A26" s="1"/>
      <c r="B26" s="12"/>
    </row>
    <row r="27" spans="1:5" x14ac:dyDescent="0.2">
      <c r="A27" s="1"/>
      <c r="B27" s="12"/>
    </row>
    <row r="28" spans="1:5" x14ac:dyDescent="0.2">
      <c r="A28" s="1"/>
      <c r="B28" s="12"/>
    </row>
    <row r="29" spans="1:5" x14ac:dyDescent="0.2">
      <c r="A29" s="1"/>
      <c r="B29" s="12"/>
    </row>
    <row r="30" spans="1:5" x14ac:dyDescent="0.2">
      <c r="A30" s="1"/>
      <c r="B30" s="12"/>
    </row>
    <row r="31" spans="1:5" x14ac:dyDescent="0.2">
      <c r="A31" s="1"/>
      <c r="B31" s="12"/>
    </row>
    <row r="32" spans="1:5" x14ac:dyDescent="0.2">
      <c r="A32" s="1"/>
      <c r="B32" s="12"/>
    </row>
    <row r="33" spans="1:2" x14ac:dyDescent="0.2">
      <c r="A33" s="1"/>
      <c r="B33" s="12"/>
    </row>
    <row r="34" spans="1:2" x14ac:dyDescent="0.2">
      <c r="A34" s="1"/>
      <c r="B34" s="12"/>
    </row>
    <row r="35" spans="1:2" x14ac:dyDescent="0.2">
      <c r="A35" s="1"/>
      <c r="B35" s="12"/>
    </row>
    <row r="36" spans="1:2" x14ac:dyDescent="0.2">
      <c r="A36" s="1"/>
      <c r="B36" s="12"/>
    </row>
    <row r="37" spans="1:2" x14ac:dyDescent="0.2">
      <c r="A37" s="1"/>
      <c r="B37" s="12"/>
    </row>
    <row r="38" spans="1:2" x14ac:dyDescent="0.2">
      <c r="A38" s="1"/>
      <c r="B38" s="12"/>
    </row>
    <row r="39" spans="1:2" x14ac:dyDescent="0.2">
      <c r="A39" s="1"/>
      <c r="B39" s="12"/>
    </row>
    <row r="40" spans="1:2" x14ac:dyDescent="0.2">
      <c r="A40" s="1"/>
      <c r="B40" s="12"/>
    </row>
    <row r="41" spans="1:2" x14ac:dyDescent="0.2">
      <c r="A41" s="1"/>
      <c r="B41" s="12"/>
    </row>
    <row r="42" spans="1:2" x14ac:dyDescent="0.2">
      <c r="A42" s="1"/>
      <c r="B42" s="12"/>
    </row>
    <row r="43" spans="1:2" x14ac:dyDescent="0.2">
      <c r="A43" s="1"/>
      <c r="B43" s="12"/>
    </row>
    <row r="44" spans="1:2" x14ac:dyDescent="0.2">
      <c r="A44" s="1"/>
      <c r="B44" s="12"/>
    </row>
    <row r="45" spans="1:2" x14ac:dyDescent="0.2">
      <c r="A45" s="1"/>
      <c r="B45" s="12"/>
    </row>
    <row r="46" spans="1:2" x14ac:dyDescent="0.2">
      <c r="A46" s="1"/>
      <c r="B46" s="12"/>
    </row>
    <row r="47" spans="1:2" x14ac:dyDescent="0.2">
      <c r="A47" s="1"/>
      <c r="B47" s="12"/>
    </row>
    <row r="48" spans="1:2" x14ac:dyDescent="0.2">
      <c r="A48" s="1"/>
      <c r="B48" s="12"/>
    </row>
    <row r="49" spans="1:2" x14ac:dyDescent="0.2">
      <c r="A49" s="1"/>
      <c r="B49" s="12"/>
    </row>
    <row r="50" spans="1:2" x14ac:dyDescent="0.2">
      <c r="A50" s="1"/>
      <c r="B50" s="12"/>
    </row>
    <row r="51" spans="1:2" x14ac:dyDescent="0.2">
      <c r="A51" s="1"/>
      <c r="B51" s="12"/>
    </row>
    <row r="52" spans="1:2" x14ac:dyDescent="0.2">
      <c r="A52" s="1"/>
      <c r="B52" s="12"/>
    </row>
    <row r="53" spans="1:2" x14ac:dyDescent="0.2">
      <c r="A53" s="1"/>
      <c r="B53" s="12"/>
    </row>
    <row r="54" spans="1:2" x14ac:dyDescent="0.2">
      <c r="A54" s="1"/>
      <c r="B54" s="12"/>
    </row>
    <row r="55" spans="1:2" x14ac:dyDescent="0.2">
      <c r="A55" s="1"/>
      <c r="B55" s="12"/>
    </row>
    <row r="56" spans="1:2" x14ac:dyDescent="0.2">
      <c r="A56" s="1"/>
      <c r="B56" s="12"/>
    </row>
    <row r="57" spans="1:2" x14ac:dyDescent="0.2">
      <c r="A57" s="1"/>
      <c r="B57" s="12"/>
    </row>
    <row r="58" spans="1:2" x14ac:dyDescent="0.2">
      <c r="A58" s="1"/>
      <c r="B58" s="12"/>
    </row>
    <row r="59" spans="1:2" x14ac:dyDescent="0.2">
      <c r="A59" s="1"/>
      <c r="B59" s="12"/>
    </row>
    <row r="60" spans="1:2" x14ac:dyDescent="0.2">
      <c r="A60" s="1"/>
      <c r="B60" s="12"/>
    </row>
    <row r="61" spans="1:2" x14ac:dyDescent="0.2">
      <c r="A61" s="1"/>
      <c r="B61" s="12"/>
    </row>
    <row r="62" spans="1:2" x14ac:dyDescent="0.2">
      <c r="A62" s="1"/>
      <c r="B62" s="12"/>
    </row>
    <row r="63" spans="1:2" x14ac:dyDescent="0.2">
      <c r="A63" s="1"/>
      <c r="B63" s="12"/>
    </row>
    <row r="64" spans="1:2" x14ac:dyDescent="0.2">
      <c r="A64" s="1"/>
      <c r="B64" s="12"/>
    </row>
    <row r="65" spans="1:2" x14ac:dyDescent="0.2">
      <c r="A65" s="1"/>
      <c r="B65" s="12"/>
    </row>
    <row r="66" spans="1:2" x14ac:dyDescent="0.2">
      <c r="A66" s="1"/>
      <c r="B66" s="12"/>
    </row>
    <row r="67" spans="1:2" x14ac:dyDescent="0.2">
      <c r="A67" s="1"/>
      <c r="B67" s="12"/>
    </row>
    <row r="68" spans="1:2" x14ac:dyDescent="0.2">
      <c r="A68" s="1"/>
      <c r="B68" s="12"/>
    </row>
    <row r="69" spans="1:2" x14ac:dyDescent="0.2">
      <c r="A69" s="1"/>
      <c r="B69" s="12"/>
    </row>
    <row r="70" spans="1:2" x14ac:dyDescent="0.2">
      <c r="A70" s="1"/>
      <c r="B70" s="12"/>
    </row>
    <row r="71" spans="1:2" x14ac:dyDescent="0.2">
      <c r="A71" s="1"/>
      <c r="B71" s="12"/>
    </row>
    <row r="72" spans="1:2" x14ac:dyDescent="0.2">
      <c r="A72" s="1"/>
      <c r="B72" s="12"/>
    </row>
    <row r="73" spans="1:2" x14ac:dyDescent="0.2">
      <c r="A73" s="1"/>
      <c r="B73" s="12"/>
    </row>
    <row r="74" spans="1:2" x14ac:dyDescent="0.2">
      <c r="A74" s="1"/>
      <c r="B74" s="12"/>
    </row>
    <row r="75" spans="1:2" x14ac:dyDescent="0.2">
      <c r="A75" s="1"/>
      <c r="B75" s="12"/>
    </row>
    <row r="76" spans="1:2" x14ac:dyDescent="0.2">
      <c r="A76" s="1"/>
      <c r="B76" s="12"/>
    </row>
    <row r="77" spans="1:2" x14ac:dyDescent="0.2">
      <c r="A77" s="1"/>
      <c r="B77" s="12"/>
    </row>
    <row r="78" spans="1:2" x14ac:dyDescent="0.2">
      <c r="A78" s="1"/>
      <c r="B78" s="12"/>
    </row>
    <row r="79" spans="1:2" x14ac:dyDescent="0.2">
      <c r="A79" s="1"/>
      <c r="B79" s="12"/>
    </row>
    <row r="80" spans="1:2" x14ac:dyDescent="0.2">
      <c r="A80" s="1"/>
      <c r="B80" s="12"/>
    </row>
    <row r="81" spans="1:2" x14ac:dyDescent="0.2">
      <c r="A81" s="1"/>
      <c r="B81" s="12"/>
    </row>
    <row r="82" spans="1:2" x14ac:dyDescent="0.2">
      <c r="A82" s="1"/>
      <c r="B82" s="12"/>
    </row>
    <row r="83" spans="1:2" x14ac:dyDescent="0.2">
      <c r="A83" s="1"/>
      <c r="B83" s="12"/>
    </row>
    <row r="84" spans="1:2" x14ac:dyDescent="0.2">
      <c r="A84" s="1"/>
      <c r="B84" s="12"/>
    </row>
    <row r="85" spans="1:2" x14ac:dyDescent="0.2">
      <c r="A85" s="1"/>
      <c r="B85" s="12"/>
    </row>
    <row r="86" spans="1:2" x14ac:dyDescent="0.2">
      <c r="A86" s="1"/>
      <c r="B86" s="12"/>
    </row>
    <row r="87" spans="1:2" x14ac:dyDescent="0.2">
      <c r="A87" s="1"/>
      <c r="B87" s="12"/>
    </row>
    <row r="88" spans="1:2" x14ac:dyDescent="0.2">
      <c r="A88" s="1"/>
      <c r="B88" s="12"/>
    </row>
    <row r="89" spans="1:2" x14ac:dyDescent="0.2">
      <c r="A89" s="1"/>
      <c r="B89" s="12"/>
    </row>
    <row r="90" spans="1:2" x14ac:dyDescent="0.2">
      <c r="A90" s="1"/>
      <c r="B90" s="12"/>
    </row>
    <row r="91" spans="1:2" x14ac:dyDescent="0.2">
      <c r="A91" s="1"/>
      <c r="B91" s="12"/>
    </row>
    <row r="92" spans="1:2" x14ac:dyDescent="0.2">
      <c r="A92" s="1"/>
      <c r="B92" s="12"/>
    </row>
    <row r="93" spans="1:2" x14ac:dyDescent="0.2">
      <c r="A93" s="1"/>
      <c r="B93" s="12"/>
    </row>
    <row r="94" spans="1:2" x14ac:dyDescent="0.2">
      <c r="A94" s="1"/>
      <c r="B94" s="12"/>
    </row>
    <row r="95" spans="1:2" x14ac:dyDescent="0.2">
      <c r="A95" s="1"/>
      <c r="B95" s="12"/>
    </row>
    <row r="96" spans="1:2" x14ac:dyDescent="0.2">
      <c r="A96" s="1"/>
      <c r="B96" s="12"/>
    </row>
    <row r="97" spans="1:2" x14ac:dyDescent="0.2">
      <c r="A97" s="1"/>
      <c r="B97" s="12"/>
    </row>
    <row r="98" spans="1:2" x14ac:dyDescent="0.2">
      <c r="A98" s="1"/>
      <c r="B98" s="12"/>
    </row>
    <row r="99" spans="1:2" x14ac:dyDescent="0.2">
      <c r="A99" s="1"/>
      <c r="B99" s="12"/>
    </row>
    <row r="100" spans="1:2" x14ac:dyDescent="0.2">
      <c r="A100" s="1"/>
      <c r="B100" s="12"/>
    </row>
    <row r="101" spans="1:2" x14ac:dyDescent="0.2">
      <c r="A101" s="1"/>
      <c r="B101" s="12"/>
    </row>
    <row r="102" spans="1:2" x14ac:dyDescent="0.2">
      <c r="A102" s="1"/>
      <c r="B102" s="12"/>
    </row>
    <row r="103" spans="1:2" x14ac:dyDescent="0.2">
      <c r="A103" s="1"/>
      <c r="B103" s="12"/>
    </row>
    <row r="104" spans="1:2" x14ac:dyDescent="0.2">
      <c r="A104" s="1"/>
      <c r="B104" s="12"/>
    </row>
    <row r="105" spans="1:2" x14ac:dyDescent="0.2">
      <c r="A105" s="1"/>
      <c r="B105" s="12"/>
    </row>
  </sheetData>
  <mergeCells count="1">
    <mergeCell ref="D2:E2"/>
  </mergeCells>
  <phoneticPr fontId="0" type="noConversion"/>
  <pageMargins left="0.28999999999999998" right="0.26" top="0.53" bottom="0.39370078740157483" header="0.47" footer="0.51181102362204722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75" zoomScaleNormal="75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G1" sqref="G1:I1048576"/>
    </sheetView>
  </sheetViews>
  <sheetFormatPr defaultRowHeight="12.75" x14ac:dyDescent="0.2"/>
  <cols>
    <col min="1" max="1" width="30.140625" customWidth="1"/>
    <col min="2" max="2" width="0.140625" hidden="1" customWidth="1"/>
    <col min="3" max="3" width="12.140625" style="94" customWidth="1"/>
    <col min="4" max="4" width="11.42578125" customWidth="1"/>
    <col min="5" max="5" width="12.140625" customWidth="1"/>
    <col min="6" max="6" width="14" customWidth="1"/>
  </cols>
  <sheetData>
    <row r="1" spans="1:16" ht="13.5" thickBot="1" x14ac:dyDescent="0.25"/>
    <row r="2" spans="1:16" ht="30.75" customHeight="1" x14ac:dyDescent="0.25">
      <c r="A2" s="71" t="s">
        <v>0</v>
      </c>
      <c r="B2" s="71" t="s">
        <v>1</v>
      </c>
      <c r="C2" s="104" t="s">
        <v>9</v>
      </c>
      <c r="D2" s="106" t="s">
        <v>178</v>
      </c>
      <c r="E2" s="241" t="s">
        <v>193</v>
      </c>
      <c r="F2" s="242"/>
      <c r="G2" s="3"/>
      <c r="H2" s="3"/>
      <c r="I2" s="3"/>
      <c r="J2" s="2"/>
      <c r="K2" s="2"/>
      <c r="L2" s="2"/>
      <c r="M2" s="2"/>
      <c r="N2" s="2"/>
      <c r="O2" s="2"/>
      <c r="P2" s="2"/>
    </row>
    <row r="3" spans="1:16" ht="142.15" customHeight="1" thickBot="1" x14ac:dyDescent="0.3">
      <c r="A3" s="74"/>
      <c r="B3" s="74"/>
      <c r="C3" s="105" t="s">
        <v>10</v>
      </c>
      <c r="D3" s="159" t="s">
        <v>227</v>
      </c>
      <c r="E3" s="159" t="s">
        <v>228</v>
      </c>
      <c r="F3" s="159" t="s">
        <v>229</v>
      </c>
      <c r="G3" s="3"/>
      <c r="H3" s="3"/>
      <c r="I3" s="3"/>
      <c r="J3" s="2"/>
      <c r="K3" s="2"/>
      <c r="L3" s="2"/>
      <c r="M3" s="2"/>
      <c r="N3" s="2"/>
      <c r="O3" s="2"/>
      <c r="P3" s="2"/>
    </row>
    <row r="4" spans="1:16" ht="15" x14ac:dyDescent="0.2">
      <c r="A4" s="116"/>
      <c r="B4" s="117"/>
      <c r="C4" s="95"/>
      <c r="D4" s="36"/>
      <c r="E4" s="6"/>
      <c r="F4" s="37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6" ht="31.5" x14ac:dyDescent="0.2">
      <c r="A5" s="118" t="s">
        <v>11</v>
      </c>
      <c r="B5" s="117"/>
      <c r="C5" s="96"/>
      <c r="D5" s="15"/>
      <c r="E5" s="3"/>
      <c r="F5" s="35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x14ac:dyDescent="0.2">
      <c r="A6" s="116"/>
      <c r="B6" s="117"/>
      <c r="C6" s="96"/>
      <c r="D6" s="15"/>
      <c r="E6" s="3"/>
      <c r="F6" s="35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20.25" customHeight="1" x14ac:dyDescent="0.2">
      <c r="A7" s="119" t="s">
        <v>12</v>
      </c>
      <c r="B7" s="117"/>
      <c r="C7" s="96"/>
      <c r="D7" s="36"/>
      <c r="E7" s="6"/>
      <c r="F7" s="37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ht="15" x14ac:dyDescent="0.2">
      <c r="A8" s="124"/>
      <c r="B8" s="123"/>
      <c r="C8" s="98"/>
      <c r="D8" s="43"/>
      <c r="E8" s="166"/>
      <c r="F8" s="47"/>
      <c r="G8" s="3"/>
      <c r="H8" s="3"/>
      <c r="I8" s="3"/>
      <c r="J8" s="2"/>
      <c r="K8" s="2"/>
      <c r="L8" s="2"/>
      <c r="M8" s="2"/>
      <c r="N8" s="2"/>
      <c r="O8" s="2"/>
      <c r="P8" s="2"/>
    </row>
    <row r="9" spans="1:16" ht="100.5" x14ac:dyDescent="0.2">
      <c r="A9" s="201" t="s">
        <v>213</v>
      </c>
      <c r="B9" s="123">
        <v>10</v>
      </c>
      <c r="C9" s="209" t="s">
        <v>108</v>
      </c>
      <c r="D9" s="205">
        <v>3050673</v>
      </c>
      <c r="E9" s="206">
        <v>2296322.7999999998</v>
      </c>
      <c r="F9" s="47">
        <v>3277891.2</v>
      </c>
      <c r="G9" s="3"/>
      <c r="H9" s="3"/>
      <c r="I9" s="3"/>
      <c r="J9" s="2"/>
      <c r="K9" s="2"/>
      <c r="L9" s="2"/>
      <c r="M9" s="2"/>
      <c r="N9" s="2"/>
      <c r="O9" s="2"/>
      <c r="P9" s="2"/>
    </row>
    <row r="10" spans="1:16" ht="74.45" customHeight="1" x14ac:dyDescent="0.2">
      <c r="A10" s="202"/>
      <c r="B10" s="117"/>
      <c r="C10" s="210" t="s">
        <v>16</v>
      </c>
      <c r="D10" s="207">
        <v>169.6</v>
      </c>
      <c r="E10" s="208">
        <v>107.3</v>
      </c>
      <c r="F10" s="37">
        <v>107.4</v>
      </c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108.75" customHeight="1" x14ac:dyDescent="0.2">
      <c r="A11" s="201" t="s">
        <v>214</v>
      </c>
      <c r="B11" s="121"/>
      <c r="C11" s="209" t="s">
        <v>108</v>
      </c>
      <c r="D11" s="44"/>
      <c r="E11" s="155"/>
      <c r="F11" s="51"/>
      <c r="G11" s="3"/>
      <c r="H11" s="3"/>
      <c r="I11" s="3"/>
      <c r="J11" s="2"/>
      <c r="K11" s="2"/>
      <c r="L11" s="2"/>
      <c r="M11" s="2"/>
      <c r="N11" s="2"/>
      <c r="O11" s="2"/>
      <c r="P11" s="2"/>
    </row>
    <row r="12" spans="1:16" ht="66.599999999999994" customHeight="1" x14ac:dyDescent="0.2">
      <c r="A12" s="203"/>
      <c r="B12" s="121"/>
      <c r="C12" s="209" t="s">
        <v>16</v>
      </c>
      <c r="D12" s="44"/>
      <c r="E12" s="155"/>
      <c r="F12" s="51"/>
      <c r="G12" s="3"/>
      <c r="H12" s="3"/>
      <c r="I12" s="3"/>
      <c r="J12" s="2"/>
      <c r="K12" s="2"/>
      <c r="L12" s="2"/>
      <c r="M12" s="2"/>
      <c r="N12" s="2"/>
      <c r="O12" s="2"/>
      <c r="P12" s="2"/>
    </row>
    <row r="13" spans="1:16" ht="100.5" x14ac:dyDescent="0.2">
      <c r="A13" s="201" t="s">
        <v>215</v>
      </c>
      <c r="B13" s="121"/>
      <c r="C13" s="209" t="s">
        <v>108</v>
      </c>
      <c r="D13" s="44"/>
      <c r="E13" s="155"/>
      <c r="F13" s="52"/>
      <c r="G13" s="8"/>
      <c r="H13" s="8"/>
      <c r="I13" s="8"/>
      <c r="J13" s="5"/>
      <c r="K13" s="5"/>
      <c r="L13" s="5"/>
      <c r="M13" s="5"/>
      <c r="N13" s="5"/>
      <c r="O13" s="5"/>
      <c r="P13" s="5"/>
    </row>
    <row r="14" spans="1:16" ht="51" x14ac:dyDescent="0.2">
      <c r="A14" s="203"/>
      <c r="B14" s="121"/>
      <c r="C14" s="209" t="s">
        <v>16</v>
      </c>
      <c r="D14" s="44"/>
      <c r="E14" s="155"/>
      <c r="F14" s="51"/>
      <c r="G14" s="3"/>
      <c r="H14" s="3"/>
      <c r="I14" s="3"/>
      <c r="J14" s="2"/>
      <c r="K14" s="2"/>
      <c r="L14" s="2"/>
      <c r="M14" s="2"/>
      <c r="N14" s="2"/>
      <c r="O14" s="2"/>
      <c r="P14" s="2"/>
    </row>
    <row r="15" spans="1:16" ht="114.75" x14ac:dyDescent="0.2">
      <c r="A15" s="201" t="s">
        <v>216</v>
      </c>
      <c r="B15" s="123"/>
      <c r="C15" s="209" t="s">
        <v>108</v>
      </c>
      <c r="D15" s="43"/>
      <c r="E15" s="166"/>
      <c r="F15" s="47"/>
      <c r="G15" s="8"/>
      <c r="H15" s="8"/>
      <c r="I15" s="8"/>
      <c r="J15" s="5"/>
      <c r="K15" s="5"/>
      <c r="L15" s="5"/>
      <c r="M15" s="5"/>
      <c r="N15" s="5"/>
      <c r="O15" s="5"/>
      <c r="P15" s="5"/>
    </row>
    <row r="16" spans="1:16" ht="51" x14ac:dyDescent="0.2">
      <c r="A16" s="203"/>
      <c r="B16" s="121"/>
      <c r="C16" s="209" t="s">
        <v>16</v>
      </c>
      <c r="D16" s="44"/>
      <c r="E16" s="155"/>
      <c r="F16" s="51"/>
      <c r="G16" s="3"/>
      <c r="H16" s="3"/>
      <c r="I16" s="3"/>
      <c r="J16" s="2"/>
      <c r="K16" s="2"/>
      <c r="L16" s="2"/>
      <c r="M16" s="2"/>
      <c r="N16" s="2"/>
      <c r="O16" s="2"/>
      <c r="P16" s="2"/>
    </row>
    <row r="17" spans="1:16" ht="100.5" x14ac:dyDescent="0.2">
      <c r="A17" s="201" t="s">
        <v>217</v>
      </c>
      <c r="B17" s="123">
        <v>10</v>
      </c>
      <c r="C17" s="209" t="s">
        <v>108</v>
      </c>
      <c r="D17" s="46"/>
      <c r="E17" s="167"/>
      <c r="F17" s="51"/>
      <c r="G17" s="1"/>
      <c r="H17" s="1"/>
      <c r="I17" s="1"/>
    </row>
    <row r="18" spans="1:16" ht="51" x14ac:dyDescent="0.2">
      <c r="A18" s="203"/>
      <c r="B18" s="121"/>
      <c r="C18" s="209" t="s">
        <v>16</v>
      </c>
      <c r="D18" s="44"/>
      <c r="E18" s="155"/>
      <c r="F18" s="51"/>
      <c r="G18" s="3"/>
      <c r="H18" s="3"/>
      <c r="I18" s="3"/>
      <c r="J18" s="2"/>
      <c r="K18" s="2"/>
      <c r="L18" s="2"/>
      <c r="M18" s="2"/>
      <c r="N18" s="2"/>
      <c r="O18" s="2"/>
      <c r="P18" s="2"/>
    </row>
    <row r="19" spans="1:16" ht="129" x14ac:dyDescent="0.2">
      <c r="A19" s="201" t="s">
        <v>218</v>
      </c>
      <c r="B19" s="126"/>
      <c r="C19" s="209" t="s">
        <v>108</v>
      </c>
      <c r="D19" s="44"/>
      <c r="E19" s="155"/>
      <c r="F19" s="51"/>
      <c r="G19" s="1"/>
      <c r="H19" s="1"/>
      <c r="I19" s="1"/>
    </row>
    <row r="20" spans="1:16" ht="51" x14ac:dyDescent="0.2">
      <c r="A20" s="203"/>
      <c r="B20" s="126"/>
      <c r="C20" s="209" t="s">
        <v>16</v>
      </c>
      <c r="D20" s="44"/>
      <c r="E20" s="155"/>
      <c r="F20" s="51"/>
      <c r="G20" s="3"/>
      <c r="H20" s="3"/>
      <c r="I20" s="3"/>
      <c r="J20" s="2"/>
      <c r="K20" s="2"/>
      <c r="L20" s="2"/>
      <c r="M20" s="2"/>
      <c r="N20" s="2"/>
      <c r="O20" s="2"/>
      <c r="P20" s="2"/>
    </row>
    <row r="21" spans="1:16" ht="114.75" x14ac:dyDescent="0.2">
      <c r="A21" s="201" t="s">
        <v>219</v>
      </c>
      <c r="B21" s="117"/>
      <c r="C21" s="209" t="s">
        <v>108</v>
      </c>
      <c r="D21" s="36"/>
      <c r="E21" s="6"/>
      <c r="F21" s="37"/>
      <c r="G21" s="1"/>
      <c r="H21" s="1"/>
      <c r="I21" s="1"/>
    </row>
    <row r="22" spans="1:16" ht="51" x14ac:dyDescent="0.2">
      <c r="A22" s="203"/>
      <c r="B22" s="121"/>
      <c r="C22" s="209" t="s">
        <v>16</v>
      </c>
      <c r="D22" s="44"/>
      <c r="E22" s="155"/>
      <c r="F22" s="51"/>
      <c r="G22" s="3"/>
      <c r="H22" s="3"/>
      <c r="I22" s="3"/>
      <c r="J22" s="2"/>
      <c r="K22" s="2"/>
      <c r="L22" s="2"/>
      <c r="M22" s="2"/>
      <c r="N22" s="2"/>
      <c r="O22" s="2"/>
      <c r="P22" s="2"/>
    </row>
    <row r="23" spans="1:16" ht="86.25" x14ac:dyDescent="0.2">
      <c r="A23" s="201" t="s">
        <v>220</v>
      </c>
      <c r="B23" s="117">
        <v>10</v>
      </c>
      <c r="C23" s="209" t="s">
        <v>108</v>
      </c>
      <c r="D23" s="36"/>
      <c r="E23" s="6"/>
      <c r="F23" s="37"/>
      <c r="G23" s="1"/>
      <c r="H23" s="1"/>
      <c r="I23" s="1"/>
    </row>
    <row r="24" spans="1:16" ht="51" x14ac:dyDescent="0.2">
      <c r="A24" s="203"/>
      <c r="B24" s="121"/>
      <c r="C24" s="209" t="s">
        <v>16</v>
      </c>
      <c r="D24" s="44"/>
      <c r="E24" s="155"/>
      <c r="F24" s="51"/>
      <c r="G24" s="3"/>
      <c r="H24" s="3"/>
      <c r="I24" s="3"/>
      <c r="J24" s="2"/>
      <c r="K24" s="2"/>
      <c r="L24" s="2"/>
      <c r="M24" s="2"/>
      <c r="N24" s="2"/>
      <c r="O24" s="2"/>
      <c r="P24" s="2"/>
    </row>
    <row r="25" spans="1:16" ht="100.5" x14ac:dyDescent="0.2">
      <c r="A25" s="201" t="s">
        <v>221</v>
      </c>
      <c r="B25" s="123"/>
      <c r="C25" s="209" t="s">
        <v>108</v>
      </c>
      <c r="D25" s="43"/>
      <c r="E25" s="166"/>
      <c r="F25" s="47"/>
      <c r="G25" s="1"/>
      <c r="H25" s="1"/>
      <c r="I25" s="1"/>
    </row>
    <row r="26" spans="1:16" ht="51" x14ac:dyDescent="0.2">
      <c r="A26" s="204"/>
      <c r="B26" s="121"/>
      <c r="C26" s="209" t="s">
        <v>16</v>
      </c>
      <c r="D26" s="44"/>
      <c r="E26" s="155"/>
      <c r="F26" s="51"/>
      <c r="G26" s="3"/>
      <c r="H26" s="3"/>
      <c r="I26" s="3"/>
      <c r="J26" s="2"/>
      <c r="K26" s="2"/>
      <c r="L26" s="2"/>
      <c r="M26" s="2"/>
      <c r="N26" s="2"/>
      <c r="O26" s="2"/>
      <c r="P26" s="2"/>
    </row>
    <row r="27" spans="1:16" ht="95.45" customHeight="1" x14ac:dyDescent="0.2">
      <c r="A27" s="201" t="s">
        <v>222</v>
      </c>
      <c r="B27" s="121">
        <v>10</v>
      </c>
      <c r="C27" s="209" t="s">
        <v>108</v>
      </c>
      <c r="D27" s="205">
        <v>3050673</v>
      </c>
      <c r="E27" s="206">
        <v>2296322.7999999998</v>
      </c>
      <c r="F27" s="47">
        <v>3277891.2</v>
      </c>
      <c r="G27" s="1"/>
      <c r="H27" s="1"/>
      <c r="I27" s="1"/>
    </row>
    <row r="28" spans="1:16" ht="51" x14ac:dyDescent="0.2">
      <c r="A28" s="203"/>
      <c r="B28" s="121"/>
      <c r="C28" s="209" t="s">
        <v>16</v>
      </c>
      <c r="D28" s="207">
        <v>169.6</v>
      </c>
      <c r="E28" s="208">
        <v>107.3</v>
      </c>
      <c r="F28" s="37">
        <v>107.4</v>
      </c>
      <c r="G28" s="3"/>
      <c r="H28" s="3"/>
      <c r="I28" s="3"/>
      <c r="J28" s="2"/>
      <c r="K28" s="2"/>
      <c r="L28" s="2"/>
      <c r="M28" s="2"/>
      <c r="N28" s="2"/>
      <c r="O28" s="2"/>
      <c r="P28" s="2"/>
    </row>
    <row r="29" spans="1:16" ht="136.5" customHeight="1" x14ac:dyDescent="0.2">
      <c r="A29" s="201" t="s">
        <v>223</v>
      </c>
      <c r="B29" s="123"/>
      <c r="C29" s="209" t="s">
        <v>108</v>
      </c>
      <c r="D29" s="44"/>
      <c r="E29" s="155"/>
      <c r="F29" s="51"/>
      <c r="G29" s="1"/>
      <c r="H29" s="1"/>
      <c r="I29" s="1"/>
    </row>
    <row r="30" spans="1:16" ht="51" x14ac:dyDescent="0.2">
      <c r="A30" s="203"/>
      <c r="B30" s="121"/>
      <c r="C30" s="209" t="s">
        <v>16</v>
      </c>
      <c r="D30" s="44"/>
      <c r="E30" s="155"/>
      <c r="F30" s="51"/>
      <c r="G30" s="3"/>
      <c r="H30" s="3"/>
      <c r="I30" s="3"/>
      <c r="J30" s="2"/>
      <c r="K30" s="2"/>
      <c r="L30" s="2"/>
      <c r="M30" s="2"/>
      <c r="N30" s="2"/>
      <c r="O30" s="2"/>
      <c r="P30" s="2"/>
    </row>
    <row r="31" spans="1:16" ht="100.5" x14ac:dyDescent="0.2">
      <c r="A31" s="201" t="s">
        <v>224</v>
      </c>
      <c r="B31" s="117"/>
      <c r="C31" s="209" t="s">
        <v>108</v>
      </c>
      <c r="D31" s="36"/>
      <c r="E31" s="6"/>
      <c r="F31" s="37"/>
    </row>
    <row r="32" spans="1:16" ht="51" x14ac:dyDescent="0.2">
      <c r="A32" s="203"/>
      <c r="B32" s="121"/>
      <c r="C32" s="209" t="s">
        <v>16</v>
      </c>
      <c r="D32" s="44"/>
      <c r="E32" s="155"/>
      <c r="F32" s="51"/>
      <c r="G32" s="3"/>
      <c r="H32" s="3"/>
      <c r="I32" s="3"/>
      <c r="J32" s="2"/>
      <c r="K32" s="2"/>
      <c r="L32" s="2"/>
      <c r="M32" s="2"/>
      <c r="N32" s="2"/>
      <c r="O32" s="2"/>
      <c r="P32" s="2"/>
    </row>
    <row r="33" spans="1:16" ht="129" x14ac:dyDescent="0.2">
      <c r="A33" s="201" t="s">
        <v>225</v>
      </c>
      <c r="B33" s="101"/>
      <c r="C33" s="209" t="s">
        <v>108</v>
      </c>
      <c r="D33" s="45"/>
      <c r="E33" s="1"/>
      <c r="F33" s="53"/>
    </row>
    <row r="34" spans="1:16" ht="51" x14ac:dyDescent="0.2">
      <c r="A34" s="203"/>
      <c r="B34" s="121"/>
      <c r="C34" s="209" t="s">
        <v>16</v>
      </c>
      <c r="D34" s="44"/>
      <c r="E34" s="155"/>
      <c r="F34" s="51"/>
      <c r="G34" s="3"/>
      <c r="H34" s="3"/>
      <c r="I34" s="3"/>
      <c r="J34" s="2"/>
      <c r="K34" s="2"/>
      <c r="L34" s="2"/>
      <c r="M34" s="2"/>
      <c r="N34" s="2"/>
      <c r="O34" s="2"/>
      <c r="P34" s="2"/>
    </row>
    <row r="35" spans="1:16" ht="100.5" x14ac:dyDescent="0.2">
      <c r="A35" s="201" t="s">
        <v>226</v>
      </c>
      <c r="B35" s="127"/>
      <c r="C35" s="209" t="s">
        <v>108</v>
      </c>
      <c r="D35" s="27"/>
      <c r="E35" s="13"/>
      <c r="F35" s="49"/>
    </row>
    <row r="36" spans="1:16" ht="51" x14ac:dyDescent="0.2">
      <c r="A36" s="125"/>
      <c r="B36" s="121"/>
      <c r="C36" s="209" t="s">
        <v>16</v>
      </c>
      <c r="D36" s="44"/>
      <c r="E36" s="155"/>
      <c r="F36" s="51"/>
      <c r="G36" s="3"/>
      <c r="H36" s="3"/>
      <c r="I36" s="3"/>
      <c r="J36" s="2"/>
      <c r="K36" s="2"/>
      <c r="L36" s="2"/>
      <c r="M36" s="2"/>
      <c r="N36" s="2"/>
      <c r="O36" s="2"/>
      <c r="P36" s="2"/>
    </row>
    <row r="37" spans="1:16" ht="93.75" customHeight="1" x14ac:dyDescent="0.2">
      <c r="A37" s="120" t="s">
        <v>13</v>
      </c>
      <c r="B37" s="101"/>
      <c r="C37" s="209" t="s">
        <v>108</v>
      </c>
      <c r="D37" s="45"/>
      <c r="E37" s="1"/>
      <c r="F37" s="53"/>
    </row>
    <row r="38" spans="1:16" ht="51" x14ac:dyDescent="0.2">
      <c r="A38" s="125"/>
      <c r="B38" s="121"/>
      <c r="C38" s="209" t="s">
        <v>16</v>
      </c>
      <c r="D38" s="44"/>
      <c r="E38" s="155"/>
      <c r="F38" s="51"/>
      <c r="G38" s="3"/>
      <c r="H38" s="3"/>
      <c r="I38" s="3"/>
      <c r="J38" s="2"/>
      <c r="K38" s="2"/>
      <c r="L38" s="2"/>
      <c r="M38" s="2"/>
      <c r="N38" s="2"/>
      <c r="O38" s="2"/>
      <c r="P38" s="2"/>
    </row>
    <row r="39" spans="1:16" ht="60" x14ac:dyDescent="0.2">
      <c r="A39" s="128" t="s">
        <v>14</v>
      </c>
      <c r="B39" s="129"/>
      <c r="C39" s="211"/>
      <c r="D39" s="29"/>
      <c r="E39" s="168"/>
      <c r="F39" s="54"/>
    </row>
    <row r="40" spans="1:16" ht="12.75" customHeight="1" x14ac:dyDescent="0.2">
      <c r="A40" s="130"/>
      <c r="B40" s="127"/>
      <c r="C40" s="212"/>
      <c r="D40" s="13"/>
      <c r="E40" s="13"/>
      <c r="F40" s="49"/>
      <c r="G40" s="1"/>
    </row>
    <row r="41" spans="1:16" ht="150.75" x14ac:dyDescent="0.2">
      <c r="A41" s="122" t="s">
        <v>15</v>
      </c>
      <c r="B41" s="127"/>
      <c r="C41" s="209" t="s">
        <v>108</v>
      </c>
      <c r="D41" s="45">
        <v>204769</v>
      </c>
      <c r="E41" s="13">
        <v>148774.39999999999</v>
      </c>
      <c r="F41" s="49">
        <v>198365.8</v>
      </c>
    </row>
    <row r="42" spans="1:16" ht="51" x14ac:dyDescent="0.2">
      <c r="A42" s="125"/>
      <c r="B42" s="121"/>
      <c r="C42" s="209" t="s">
        <v>16</v>
      </c>
      <c r="D42" s="44">
        <v>116.8</v>
      </c>
      <c r="E42" s="155">
        <v>93.1</v>
      </c>
      <c r="F42" s="51">
        <v>96.9</v>
      </c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1:16" s="1" customFormat="1" x14ac:dyDescent="0.2">
      <c r="C43" s="101"/>
    </row>
    <row r="44" spans="1:16" s="1" customFormat="1" ht="15" x14ac:dyDescent="0.2">
      <c r="A44" s="11"/>
      <c r="C44" s="101"/>
    </row>
    <row r="45" spans="1:16" ht="15" x14ac:dyDescent="0.2">
      <c r="A45" s="11"/>
    </row>
    <row r="46" spans="1:16" ht="15" x14ac:dyDescent="0.2">
      <c r="A46" s="2"/>
    </row>
  </sheetData>
  <mergeCells count="1">
    <mergeCell ref="E2:F2"/>
  </mergeCells>
  <phoneticPr fontId="0" type="noConversion"/>
  <pageMargins left="0.39370078740157483" right="0.23" top="0.39370078740157483" bottom="0.23622047244094491" header="0.51181102362204722" footer="0.19685039370078741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5" zoomScaleNormal="75" workbookViewId="0">
      <selection activeCell="G1" sqref="G1:I1048576"/>
    </sheetView>
  </sheetViews>
  <sheetFormatPr defaultRowHeight="12.75" x14ac:dyDescent="0.2"/>
  <cols>
    <col min="1" max="1" width="33.42578125" customWidth="1"/>
    <col min="2" max="2" width="0.140625" hidden="1" customWidth="1"/>
    <col min="3" max="3" width="20.42578125" style="181" customWidth="1"/>
    <col min="4" max="4" width="18" customWidth="1"/>
    <col min="5" max="5" width="17.28515625" customWidth="1"/>
    <col min="6" max="6" width="16" customWidth="1"/>
  </cols>
  <sheetData>
    <row r="1" spans="1:15" ht="0.75" customHeight="1" thickBot="1" x14ac:dyDescent="0.25"/>
    <row r="2" spans="1:15" ht="35.450000000000003" customHeight="1" x14ac:dyDescent="0.25">
      <c r="A2" s="71" t="s">
        <v>0</v>
      </c>
      <c r="B2" s="71" t="s">
        <v>1</v>
      </c>
      <c r="C2" s="182" t="s">
        <v>9</v>
      </c>
      <c r="D2" s="106" t="s">
        <v>178</v>
      </c>
      <c r="E2" s="241" t="s">
        <v>193</v>
      </c>
      <c r="F2" s="242"/>
      <c r="G2" s="3"/>
      <c r="H2" s="3"/>
      <c r="I2" s="2"/>
      <c r="J2" s="2"/>
      <c r="K2" s="2"/>
      <c r="L2" s="2"/>
      <c r="M2" s="2"/>
      <c r="N2" s="2"/>
      <c r="O2" s="2"/>
    </row>
    <row r="3" spans="1:15" ht="116.45" customHeight="1" thickBot="1" x14ac:dyDescent="0.3">
      <c r="A3" s="74"/>
      <c r="B3" s="74"/>
      <c r="C3" s="183" t="s">
        <v>10</v>
      </c>
      <c r="D3" s="159" t="s">
        <v>227</v>
      </c>
      <c r="E3" s="159" t="s">
        <v>228</v>
      </c>
      <c r="F3" s="159" t="s">
        <v>229</v>
      </c>
      <c r="G3" s="3"/>
      <c r="H3" s="3"/>
      <c r="I3" s="2"/>
      <c r="J3" s="2"/>
      <c r="K3" s="2"/>
      <c r="L3" s="2"/>
      <c r="M3" s="2"/>
      <c r="N3" s="2"/>
      <c r="O3" s="2"/>
    </row>
    <row r="4" spans="1:15" ht="8.25" customHeight="1" x14ac:dyDescent="0.2">
      <c r="A4" s="4"/>
      <c r="B4" s="61"/>
      <c r="C4" s="184"/>
      <c r="D4" s="36"/>
      <c r="E4" s="6"/>
      <c r="F4" s="37"/>
      <c r="G4" s="3"/>
      <c r="H4" s="3"/>
      <c r="I4" s="2"/>
      <c r="J4" s="2"/>
      <c r="K4" s="2"/>
      <c r="L4" s="2"/>
      <c r="M4" s="2"/>
      <c r="N4" s="2"/>
      <c r="O4" s="2"/>
    </row>
    <row r="5" spans="1:15" ht="16.5" thickBot="1" x14ac:dyDescent="0.3">
      <c r="A5" s="74" t="s">
        <v>194</v>
      </c>
      <c r="B5" s="185"/>
      <c r="C5" s="186"/>
      <c r="D5" s="195"/>
      <c r="E5" s="185"/>
      <c r="F5" s="187"/>
      <c r="G5" s="3"/>
      <c r="H5" s="3"/>
      <c r="I5" s="2"/>
      <c r="J5" s="2"/>
      <c r="K5" s="2"/>
      <c r="L5" s="2"/>
      <c r="M5" s="2"/>
      <c r="N5" s="2"/>
      <c r="O5" s="2"/>
    </row>
    <row r="6" spans="1:15" ht="0.75" customHeight="1" x14ac:dyDescent="0.2">
      <c r="A6" s="96"/>
      <c r="B6" s="117"/>
      <c r="C6" s="188"/>
      <c r="D6" s="15"/>
      <c r="E6" s="3"/>
      <c r="F6" s="35"/>
      <c r="G6" s="3"/>
      <c r="H6" s="3"/>
      <c r="I6" s="2"/>
      <c r="J6" s="2"/>
      <c r="K6" s="2"/>
      <c r="L6" s="2"/>
      <c r="M6" s="2"/>
      <c r="N6" s="2"/>
      <c r="O6" s="2"/>
    </row>
    <row r="7" spans="1:15" ht="45.75" customHeight="1" x14ac:dyDescent="0.2">
      <c r="A7" s="189" t="s">
        <v>195</v>
      </c>
      <c r="B7" s="123"/>
      <c r="C7" s="188" t="s">
        <v>108</v>
      </c>
      <c r="D7" s="18">
        <v>1199116</v>
      </c>
      <c r="E7" s="18">
        <v>1025244.2</v>
      </c>
      <c r="F7" s="18">
        <v>1366992.2</v>
      </c>
      <c r="G7" s="3"/>
      <c r="H7" s="3"/>
      <c r="I7" s="2"/>
      <c r="J7" s="2"/>
      <c r="K7" s="2"/>
      <c r="L7" s="2"/>
      <c r="M7" s="2"/>
      <c r="N7" s="2"/>
      <c r="O7" s="2"/>
    </row>
    <row r="8" spans="1:15" ht="45" customHeight="1" x14ac:dyDescent="0.2">
      <c r="A8" s="112"/>
      <c r="B8" s="121"/>
      <c r="C8" s="107" t="s">
        <v>163</v>
      </c>
      <c r="D8" s="18">
        <v>161.5</v>
      </c>
      <c r="E8" s="18">
        <v>114.6</v>
      </c>
      <c r="F8" s="213">
        <f>F7/D7*100</f>
        <v>113.99999666420931</v>
      </c>
      <c r="G8" s="3"/>
      <c r="H8" s="3"/>
      <c r="I8" s="2"/>
      <c r="J8" s="2"/>
      <c r="K8" s="2"/>
      <c r="L8" s="2"/>
      <c r="M8" s="2"/>
      <c r="N8" s="2"/>
      <c r="O8" s="2"/>
    </row>
    <row r="9" spans="1:15" ht="15.75" x14ac:dyDescent="0.25">
      <c r="A9" s="100" t="s">
        <v>196</v>
      </c>
      <c r="B9" s="121"/>
      <c r="C9" s="107"/>
      <c r="D9" s="196"/>
      <c r="E9" s="196"/>
      <c r="F9" s="18"/>
      <c r="G9" s="3"/>
      <c r="H9" s="3"/>
      <c r="I9" s="2"/>
      <c r="J9" s="2"/>
      <c r="K9" s="2"/>
      <c r="L9" s="2"/>
      <c r="M9" s="2"/>
      <c r="N9" s="2"/>
      <c r="O9" s="2"/>
    </row>
    <row r="10" spans="1:15" ht="47.25" customHeight="1" x14ac:dyDescent="0.2">
      <c r="A10" s="190" t="s">
        <v>197</v>
      </c>
      <c r="B10" s="121"/>
      <c r="C10" s="188" t="s">
        <v>108</v>
      </c>
      <c r="D10" s="214">
        <v>1082949</v>
      </c>
      <c r="E10" s="214">
        <v>925299.19999999995</v>
      </c>
      <c r="F10" s="18">
        <v>1233732.3</v>
      </c>
      <c r="G10" s="3"/>
      <c r="H10" s="3"/>
      <c r="I10" s="2"/>
      <c r="J10" s="2"/>
      <c r="K10" s="2"/>
      <c r="L10" s="2"/>
      <c r="M10" s="2"/>
      <c r="N10" s="2"/>
      <c r="O10" s="2"/>
    </row>
    <row r="11" spans="1:15" ht="43.5" customHeight="1" x14ac:dyDescent="0.2">
      <c r="A11" s="190"/>
      <c r="B11" s="121"/>
      <c r="C11" s="107" t="s">
        <v>163</v>
      </c>
      <c r="D11" s="18">
        <v>166</v>
      </c>
      <c r="E11" s="18">
        <v>113.8</v>
      </c>
      <c r="F11" s="18">
        <v>113</v>
      </c>
      <c r="G11" s="3"/>
      <c r="H11" s="3"/>
      <c r="I11" s="2"/>
      <c r="J11" s="2"/>
      <c r="K11" s="2"/>
      <c r="L11" s="2"/>
      <c r="M11" s="2"/>
      <c r="N11" s="2"/>
      <c r="O11" s="2"/>
    </row>
    <row r="12" spans="1:15" ht="48" customHeight="1" x14ac:dyDescent="0.2">
      <c r="A12" s="190" t="s">
        <v>198</v>
      </c>
      <c r="B12" s="121"/>
      <c r="C12" s="188" t="s">
        <v>108</v>
      </c>
      <c r="D12" s="18">
        <v>116167</v>
      </c>
      <c r="E12" s="18">
        <v>99944.9</v>
      </c>
      <c r="F12" s="18">
        <v>133259.9</v>
      </c>
      <c r="G12" s="3"/>
      <c r="H12" s="3"/>
      <c r="I12" s="2"/>
      <c r="J12" s="2"/>
      <c r="K12" s="2"/>
      <c r="L12" s="2"/>
      <c r="M12" s="2"/>
      <c r="N12" s="2"/>
      <c r="O12" s="2"/>
    </row>
    <row r="13" spans="1:15" ht="46.5" customHeight="1" x14ac:dyDescent="0.2">
      <c r="A13" s="189"/>
      <c r="B13" s="121"/>
      <c r="C13" s="107" t="s">
        <v>163</v>
      </c>
      <c r="D13" s="18">
        <v>93.4</v>
      </c>
      <c r="E13" s="18">
        <v>112</v>
      </c>
      <c r="F13" s="197">
        <v>112</v>
      </c>
      <c r="G13" s="3"/>
      <c r="H13" s="3"/>
      <c r="I13" s="2"/>
      <c r="J13" s="2"/>
      <c r="K13" s="2"/>
      <c r="L13" s="2"/>
      <c r="M13" s="2"/>
      <c r="N13" s="2"/>
      <c r="O13" s="2"/>
    </row>
    <row r="14" spans="1:15" ht="54" customHeight="1" x14ac:dyDescent="0.2">
      <c r="A14" s="189" t="s">
        <v>199</v>
      </c>
      <c r="B14" s="131"/>
      <c r="C14" s="107"/>
      <c r="D14" s="18"/>
      <c r="E14" s="18"/>
      <c r="F14" s="18"/>
    </row>
    <row r="15" spans="1:15" ht="47.25" customHeight="1" x14ac:dyDescent="0.2">
      <c r="A15" s="189" t="s">
        <v>200</v>
      </c>
      <c r="B15" s="131"/>
      <c r="C15" s="188" t="s">
        <v>108</v>
      </c>
      <c r="D15" s="214">
        <v>1082949</v>
      </c>
      <c r="E15" s="214">
        <v>925299.19999999995</v>
      </c>
      <c r="F15" s="18">
        <v>1233732.3</v>
      </c>
    </row>
    <row r="16" spans="1:15" ht="48.75" customHeight="1" x14ac:dyDescent="0.2">
      <c r="A16" s="191"/>
      <c r="B16" s="131"/>
      <c r="C16" s="107" t="s">
        <v>163</v>
      </c>
      <c r="D16" s="18">
        <v>166</v>
      </c>
      <c r="E16" s="18">
        <v>113.8</v>
      </c>
      <c r="F16" s="18">
        <v>113</v>
      </c>
    </row>
    <row r="17" spans="1:6" ht="48" customHeight="1" x14ac:dyDescent="0.2">
      <c r="A17" s="192" t="s">
        <v>201</v>
      </c>
      <c r="B17" s="131"/>
      <c r="C17" s="188" t="s">
        <v>108</v>
      </c>
      <c r="D17" s="198"/>
      <c r="E17" s="198"/>
      <c r="F17" s="18"/>
    </row>
    <row r="18" spans="1:6" ht="45.75" customHeight="1" x14ac:dyDescent="0.2">
      <c r="A18" s="113"/>
      <c r="B18" s="131"/>
      <c r="C18" s="107" t="s">
        <v>163</v>
      </c>
      <c r="D18" s="18"/>
      <c r="E18" s="18"/>
      <c r="F18" s="18"/>
    </row>
    <row r="19" spans="1:6" ht="45.75" customHeight="1" x14ac:dyDescent="0.2">
      <c r="A19" s="113" t="s">
        <v>202</v>
      </c>
      <c r="B19" s="131"/>
      <c r="C19" s="193"/>
      <c r="D19" s="18"/>
      <c r="E19" s="18"/>
      <c r="F19" s="18"/>
    </row>
    <row r="20" spans="1:6" ht="48" customHeight="1" x14ac:dyDescent="0.2">
      <c r="A20" s="97" t="s">
        <v>203</v>
      </c>
      <c r="B20" s="131"/>
      <c r="C20" s="188" t="s">
        <v>108</v>
      </c>
      <c r="D20" s="18">
        <v>116167</v>
      </c>
      <c r="E20" s="18">
        <v>99944.9</v>
      </c>
      <c r="F20" s="18">
        <v>133259.9</v>
      </c>
    </row>
    <row r="21" spans="1:6" ht="46.5" customHeight="1" x14ac:dyDescent="0.2">
      <c r="A21" s="132"/>
      <c r="B21" s="131"/>
      <c r="C21" s="107" t="s">
        <v>163</v>
      </c>
      <c r="D21" s="18">
        <v>93.4</v>
      </c>
      <c r="E21" s="18">
        <v>112</v>
      </c>
      <c r="F21" s="197">
        <v>112</v>
      </c>
    </row>
    <row r="22" spans="1:6" ht="48.75" customHeight="1" x14ac:dyDescent="0.2">
      <c r="A22" s="192" t="s">
        <v>201</v>
      </c>
      <c r="B22" s="131"/>
      <c r="C22" s="188" t="s">
        <v>108</v>
      </c>
      <c r="D22" s="18"/>
      <c r="E22" s="18"/>
      <c r="F22" s="18"/>
    </row>
    <row r="23" spans="1:6" ht="46.5" customHeight="1" thickBot="1" x14ac:dyDescent="0.25">
      <c r="A23" s="194"/>
      <c r="B23" s="199"/>
      <c r="C23" s="149" t="s">
        <v>163</v>
      </c>
      <c r="D23" s="200"/>
      <c r="E23" s="200"/>
      <c r="F23" s="200"/>
    </row>
    <row r="24" spans="1:6" ht="15" x14ac:dyDescent="0.2">
      <c r="D24" s="6"/>
      <c r="E24" s="6"/>
      <c r="F24" s="6"/>
    </row>
    <row r="25" spans="1:6" ht="15" x14ac:dyDescent="0.2">
      <c r="A25" s="11" t="s">
        <v>204</v>
      </c>
      <c r="D25" s="6"/>
      <c r="E25" s="6"/>
      <c r="F25" s="6"/>
    </row>
    <row r="26" spans="1:6" ht="15" x14ac:dyDescent="0.2">
      <c r="A26" s="11" t="s">
        <v>205</v>
      </c>
      <c r="D26" s="6"/>
      <c r="E26" s="6"/>
      <c r="F26" s="6"/>
    </row>
    <row r="27" spans="1:6" ht="15" x14ac:dyDescent="0.2">
      <c r="A27" s="2"/>
      <c r="D27" s="6"/>
      <c r="E27" s="6"/>
      <c r="F27" s="6"/>
    </row>
    <row r="28" spans="1:6" ht="15" x14ac:dyDescent="0.2">
      <c r="D28" s="6"/>
      <c r="E28" s="6"/>
      <c r="F28" s="6"/>
    </row>
    <row r="29" spans="1:6" ht="15" x14ac:dyDescent="0.2">
      <c r="D29" s="6"/>
      <c r="E29" s="6"/>
      <c r="F29" s="6"/>
    </row>
    <row r="30" spans="1:6" ht="15" x14ac:dyDescent="0.2">
      <c r="D30" s="6"/>
      <c r="E30" s="6"/>
      <c r="F30" s="6"/>
    </row>
    <row r="31" spans="1:6" ht="15" x14ac:dyDescent="0.2">
      <c r="D31" s="6"/>
      <c r="E31" s="6"/>
      <c r="F31" s="6"/>
    </row>
    <row r="32" spans="1:6" ht="15" x14ac:dyDescent="0.2">
      <c r="D32" s="6"/>
      <c r="E32" s="6"/>
      <c r="F32" s="6"/>
    </row>
    <row r="33" spans="4:6" x14ac:dyDescent="0.2">
      <c r="D33" s="1"/>
      <c r="E33" s="1"/>
      <c r="F33" s="1"/>
    </row>
    <row r="34" spans="4:6" ht="15" x14ac:dyDescent="0.2">
      <c r="D34" s="6"/>
      <c r="E34" s="6"/>
      <c r="F34" s="6"/>
    </row>
    <row r="35" spans="4:6" x14ac:dyDescent="0.2">
      <c r="D35" s="1"/>
      <c r="E35" s="1"/>
      <c r="F35" s="1"/>
    </row>
    <row r="36" spans="4:6" ht="15" x14ac:dyDescent="0.2">
      <c r="D36" s="6"/>
      <c r="E36" s="6"/>
      <c r="F36" s="6"/>
    </row>
    <row r="37" spans="4:6" x14ac:dyDescent="0.2">
      <c r="D37" s="1"/>
      <c r="E37" s="1"/>
      <c r="F37" s="1"/>
    </row>
    <row r="38" spans="4:6" ht="15" x14ac:dyDescent="0.2">
      <c r="D38" s="6"/>
      <c r="E38" s="6"/>
      <c r="F38" s="6"/>
    </row>
    <row r="39" spans="4:6" x14ac:dyDescent="0.2">
      <c r="D39" s="1"/>
      <c r="E39" s="1"/>
      <c r="F39" s="1"/>
    </row>
    <row r="40" spans="4:6" x14ac:dyDescent="0.2">
      <c r="D40" s="1"/>
      <c r="E40" s="1"/>
      <c r="F40" s="1"/>
    </row>
    <row r="41" spans="4:6" x14ac:dyDescent="0.2">
      <c r="D41" s="1"/>
      <c r="E41" s="1"/>
      <c r="F41" s="1"/>
    </row>
    <row r="42" spans="4:6" ht="15" x14ac:dyDescent="0.2">
      <c r="D42" s="6"/>
      <c r="E42" s="6"/>
      <c r="F42" s="6"/>
    </row>
    <row r="43" spans="4:6" x14ac:dyDescent="0.2">
      <c r="D43" s="1"/>
      <c r="E43" s="1"/>
      <c r="F43" s="1"/>
    </row>
    <row r="44" spans="4:6" x14ac:dyDescent="0.2">
      <c r="D44" s="1"/>
      <c r="E44" s="1"/>
      <c r="F44" s="1"/>
    </row>
  </sheetData>
  <mergeCells count="1">
    <mergeCell ref="E2:F2"/>
  </mergeCells>
  <pageMargins left="0.23622047244094491" right="0.23622047244094491" top="0.3149606299212598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="75" workbookViewId="0">
      <selection activeCell="E1" sqref="E1:G1048576"/>
    </sheetView>
  </sheetViews>
  <sheetFormatPr defaultRowHeight="12.75" x14ac:dyDescent="0.2"/>
  <cols>
    <col min="1" max="1" width="44.28515625" customWidth="1"/>
    <col min="2" max="2" width="16.7109375" style="26" customWidth="1"/>
    <col min="3" max="3" width="11" customWidth="1"/>
    <col min="4" max="4" width="10.85546875" customWidth="1"/>
  </cols>
  <sheetData>
    <row r="1" spans="1:14" ht="13.5" thickBot="1" x14ac:dyDescent="0.25"/>
    <row r="2" spans="1:14" ht="15.75" x14ac:dyDescent="0.25">
      <c r="A2" s="71" t="s">
        <v>0</v>
      </c>
      <c r="B2" s="72" t="s">
        <v>9</v>
      </c>
      <c r="C2" s="106" t="s">
        <v>178</v>
      </c>
      <c r="D2" s="106" t="s">
        <v>230</v>
      </c>
      <c r="E2" s="3"/>
      <c r="F2" s="3"/>
      <c r="G2" s="3"/>
      <c r="H2" s="2"/>
      <c r="I2" s="2"/>
      <c r="J2" s="2"/>
      <c r="K2" s="2"/>
      <c r="L2" s="2"/>
      <c r="M2" s="2"/>
      <c r="N2" s="2"/>
    </row>
    <row r="3" spans="1:14" ht="16.5" thickBot="1" x14ac:dyDescent="0.3">
      <c r="A3" s="74"/>
      <c r="B3" s="75" t="s">
        <v>10</v>
      </c>
      <c r="C3" s="215" t="s">
        <v>231</v>
      </c>
      <c r="D3" s="215" t="s">
        <v>232</v>
      </c>
      <c r="E3" s="3"/>
      <c r="F3" s="3"/>
      <c r="G3" s="3"/>
      <c r="H3" s="2"/>
      <c r="I3" s="2"/>
      <c r="J3" s="2"/>
      <c r="K3" s="2"/>
      <c r="L3" s="2"/>
      <c r="M3" s="2"/>
      <c r="N3" s="2"/>
    </row>
    <row r="4" spans="1:14" ht="15" x14ac:dyDescent="0.2">
      <c r="A4" s="56"/>
      <c r="B4" s="59"/>
      <c r="C4" s="36"/>
      <c r="D4" s="23"/>
      <c r="E4" s="3"/>
      <c r="F4" s="3"/>
      <c r="G4" s="3"/>
      <c r="H4" s="2"/>
      <c r="I4" s="2"/>
      <c r="J4" s="2"/>
      <c r="K4" s="2"/>
      <c r="L4" s="2"/>
      <c r="M4" s="2"/>
      <c r="N4" s="2"/>
    </row>
    <row r="5" spans="1:14" ht="15.75" x14ac:dyDescent="0.25">
      <c r="A5" s="42" t="s">
        <v>208</v>
      </c>
      <c r="B5" s="37"/>
      <c r="C5" s="15"/>
      <c r="D5" s="35"/>
      <c r="E5" s="3"/>
      <c r="F5" s="3"/>
      <c r="G5" s="3"/>
      <c r="H5" s="2"/>
      <c r="I5" s="2"/>
      <c r="J5" s="2"/>
      <c r="K5" s="2"/>
      <c r="L5" s="2"/>
      <c r="M5" s="2"/>
      <c r="N5" s="2"/>
    </row>
    <row r="6" spans="1:14" ht="15.75" x14ac:dyDescent="0.25">
      <c r="A6" s="42" t="s">
        <v>17</v>
      </c>
      <c r="B6" s="37"/>
      <c r="C6" s="15"/>
      <c r="D6" s="35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5.75" x14ac:dyDescent="0.25">
      <c r="A7" s="57" t="s">
        <v>18</v>
      </c>
      <c r="B7" s="37"/>
      <c r="C7" s="15"/>
      <c r="D7" s="35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3.25" customHeight="1" x14ac:dyDescent="0.25">
      <c r="A8" s="42"/>
      <c r="B8" s="48"/>
      <c r="C8" s="38"/>
      <c r="D8" s="39"/>
      <c r="E8" s="3"/>
      <c r="F8" s="3"/>
      <c r="G8" s="3"/>
      <c r="H8" s="2"/>
      <c r="I8" s="2"/>
      <c r="J8" s="2"/>
      <c r="K8" s="2"/>
      <c r="L8" s="2"/>
      <c r="M8" s="2"/>
      <c r="N8" s="2"/>
    </row>
    <row r="9" spans="1:14" ht="27" customHeight="1" x14ac:dyDescent="0.2">
      <c r="A9" s="58" t="s">
        <v>233</v>
      </c>
      <c r="B9" s="60" t="s">
        <v>139</v>
      </c>
      <c r="C9" s="33"/>
      <c r="D9" s="40"/>
      <c r="E9" s="3"/>
      <c r="F9" s="3"/>
      <c r="G9" s="3"/>
      <c r="H9" s="2"/>
      <c r="I9" s="2"/>
      <c r="J9" s="2"/>
      <c r="K9" s="2"/>
      <c r="L9" s="2"/>
      <c r="M9" s="2"/>
      <c r="N9" s="2"/>
    </row>
    <row r="10" spans="1:14" ht="26.25" customHeight="1" x14ac:dyDescent="0.2">
      <c r="A10" s="58" t="s">
        <v>234</v>
      </c>
      <c r="B10" s="60" t="s">
        <v>139</v>
      </c>
      <c r="C10" s="33"/>
      <c r="D10" s="40"/>
      <c r="E10" s="3"/>
      <c r="F10" s="3"/>
      <c r="G10" s="3"/>
      <c r="H10" s="2"/>
      <c r="I10" s="2"/>
      <c r="J10" s="2"/>
      <c r="K10" s="2"/>
      <c r="L10" s="2"/>
      <c r="M10" s="2"/>
      <c r="N10" s="2"/>
    </row>
    <row r="11" spans="1:14" ht="29.25" customHeight="1" x14ac:dyDescent="0.2">
      <c r="A11" s="58" t="s">
        <v>235</v>
      </c>
      <c r="B11" s="60" t="s">
        <v>139</v>
      </c>
      <c r="C11" s="221">
        <v>13200</v>
      </c>
      <c r="D11" s="222">
        <v>16000</v>
      </c>
      <c r="E11" s="3"/>
      <c r="F11" s="3"/>
      <c r="G11" s="3"/>
      <c r="H11" s="2"/>
      <c r="I11" s="2"/>
      <c r="J11" s="2"/>
      <c r="K11" s="2"/>
      <c r="L11" s="2"/>
      <c r="M11" s="2"/>
      <c r="N11" s="2"/>
    </row>
    <row r="12" spans="1:14" ht="26.25" customHeight="1" x14ac:dyDescent="0.2">
      <c r="A12" s="58" t="s">
        <v>236</v>
      </c>
      <c r="B12" s="60" t="s">
        <v>139</v>
      </c>
      <c r="C12" s="33"/>
      <c r="D12" s="40"/>
      <c r="E12" s="3"/>
      <c r="F12" s="3"/>
      <c r="G12" s="3"/>
      <c r="H12" s="2"/>
      <c r="I12" s="2"/>
      <c r="J12" s="2"/>
      <c r="K12" s="2"/>
      <c r="L12" s="2"/>
      <c r="M12" s="2"/>
      <c r="N12" s="2"/>
    </row>
    <row r="13" spans="1:14" ht="24" customHeight="1" x14ac:dyDescent="0.2">
      <c r="A13" s="58" t="s">
        <v>237</v>
      </c>
      <c r="B13" s="60" t="s">
        <v>139</v>
      </c>
      <c r="C13" s="24">
        <v>4850</v>
      </c>
      <c r="D13" s="50">
        <v>4850</v>
      </c>
    </row>
    <row r="14" spans="1:14" ht="21" customHeight="1" x14ac:dyDescent="0.2">
      <c r="A14" s="58" t="s">
        <v>238</v>
      </c>
      <c r="B14" s="60" t="s">
        <v>20</v>
      </c>
      <c r="C14" s="24"/>
      <c r="D14" s="50"/>
    </row>
    <row r="15" spans="1:14" ht="43.9" customHeight="1" x14ac:dyDescent="0.2">
      <c r="A15" s="58" t="s">
        <v>239</v>
      </c>
      <c r="B15" s="60" t="s">
        <v>240</v>
      </c>
      <c r="C15" s="24"/>
      <c r="D15" s="50"/>
    </row>
    <row r="16" spans="1:14" ht="33" customHeight="1" x14ac:dyDescent="0.2">
      <c r="A16" s="58" t="s">
        <v>241</v>
      </c>
      <c r="B16" s="60" t="s">
        <v>139</v>
      </c>
      <c r="C16" s="24"/>
      <c r="D16" s="50"/>
    </row>
    <row r="17" spans="1:4" ht="31.5" customHeight="1" x14ac:dyDescent="0.2">
      <c r="A17" s="58" t="s">
        <v>19</v>
      </c>
      <c r="B17" s="60" t="s">
        <v>139</v>
      </c>
      <c r="C17" s="24"/>
      <c r="D17" s="50"/>
    </row>
    <row r="18" spans="1:4" ht="30" customHeight="1" x14ac:dyDescent="0.2">
      <c r="A18" s="216" t="s">
        <v>242</v>
      </c>
      <c r="B18" s="60" t="s">
        <v>139</v>
      </c>
      <c r="C18" s="24"/>
      <c r="D18" s="50"/>
    </row>
    <row r="19" spans="1:4" ht="51" customHeight="1" x14ac:dyDescent="0.2">
      <c r="A19" s="58" t="s">
        <v>243</v>
      </c>
      <c r="B19" s="60" t="s">
        <v>139</v>
      </c>
      <c r="C19" s="24"/>
      <c r="D19" s="50"/>
    </row>
    <row r="20" spans="1:4" ht="30.75" hidden="1" customHeight="1" x14ac:dyDescent="0.2">
      <c r="A20" s="58" t="s">
        <v>244</v>
      </c>
      <c r="B20" s="60" t="s">
        <v>245</v>
      </c>
      <c r="C20" s="24"/>
      <c r="D20" s="50"/>
    </row>
    <row r="21" spans="1:4" ht="34.5" hidden="1" customHeight="1" x14ac:dyDescent="0.2">
      <c r="A21" s="217" t="s">
        <v>246</v>
      </c>
      <c r="B21" s="60" t="s">
        <v>245</v>
      </c>
      <c r="C21" s="24"/>
      <c r="D21" s="50"/>
    </row>
    <row r="22" spans="1:4" ht="29.25" hidden="1" customHeight="1" x14ac:dyDescent="0.2">
      <c r="A22" s="58" t="s">
        <v>247</v>
      </c>
      <c r="B22" s="60" t="s">
        <v>245</v>
      </c>
      <c r="C22" s="24"/>
      <c r="D22" s="50"/>
    </row>
    <row r="23" spans="1:4" ht="24" hidden="1" customHeight="1" x14ac:dyDescent="0.2">
      <c r="A23" s="58" t="s">
        <v>248</v>
      </c>
      <c r="B23" s="60" t="s">
        <v>245</v>
      </c>
      <c r="C23" s="24"/>
      <c r="D23" s="50"/>
    </row>
    <row r="24" spans="1:4" ht="26.25" hidden="1" customHeight="1" x14ac:dyDescent="0.2">
      <c r="A24" s="58" t="s">
        <v>249</v>
      </c>
      <c r="B24" s="60" t="s">
        <v>245</v>
      </c>
      <c r="C24" s="24"/>
      <c r="D24" s="50"/>
    </row>
    <row r="25" spans="1:4" ht="29.25" hidden="1" customHeight="1" x14ac:dyDescent="0.2">
      <c r="A25" s="58" t="s">
        <v>250</v>
      </c>
      <c r="B25" s="60" t="s">
        <v>245</v>
      </c>
      <c r="C25" s="24"/>
      <c r="D25" s="50"/>
    </row>
    <row r="26" spans="1:4" ht="48" hidden="1" customHeight="1" x14ac:dyDescent="0.2">
      <c r="A26" s="58" t="s">
        <v>251</v>
      </c>
      <c r="B26" s="60" t="s">
        <v>245</v>
      </c>
      <c r="C26" s="24"/>
      <c r="D26" s="50"/>
    </row>
    <row r="27" spans="1:4" ht="46.5" hidden="1" customHeight="1" x14ac:dyDescent="0.2">
      <c r="A27" s="58" t="s">
        <v>252</v>
      </c>
      <c r="B27" s="60" t="s">
        <v>245</v>
      </c>
      <c r="C27" s="24"/>
      <c r="D27" s="50"/>
    </row>
    <row r="28" spans="1:4" ht="45.75" hidden="1" customHeight="1" x14ac:dyDescent="0.2">
      <c r="A28" s="58" t="s">
        <v>253</v>
      </c>
      <c r="B28" s="60" t="s">
        <v>245</v>
      </c>
      <c r="C28" s="24"/>
      <c r="D28" s="50"/>
    </row>
    <row r="29" spans="1:4" ht="18" hidden="1" customHeight="1" x14ac:dyDescent="0.2">
      <c r="A29" s="58" t="s">
        <v>254</v>
      </c>
      <c r="B29" s="60" t="s">
        <v>245</v>
      </c>
      <c r="C29" s="24"/>
      <c r="D29" s="50"/>
    </row>
    <row r="30" spans="1:4" ht="32.25" hidden="1" customHeight="1" x14ac:dyDescent="0.2">
      <c r="A30" s="58" t="s">
        <v>255</v>
      </c>
      <c r="B30" s="60" t="s">
        <v>256</v>
      </c>
      <c r="C30" s="24"/>
      <c r="D30" s="50"/>
    </row>
    <row r="31" spans="1:4" ht="30.75" hidden="1" customHeight="1" x14ac:dyDescent="0.2">
      <c r="A31" s="58" t="s">
        <v>257</v>
      </c>
      <c r="B31" s="60" t="s">
        <v>20</v>
      </c>
      <c r="C31" s="24"/>
      <c r="D31" s="50"/>
    </row>
    <row r="32" spans="1:4" ht="27.75" hidden="1" customHeight="1" x14ac:dyDescent="0.2">
      <c r="A32" s="58" t="s">
        <v>258</v>
      </c>
      <c r="B32" s="60" t="s">
        <v>259</v>
      </c>
      <c r="C32" s="24"/>
      <c r="D32" s="50"/>
    </row>
    <row r="33" spans="1:4" ht="27" hidden="1" customHeight="1" x14ac:dyDescent="0.2">
      <c r="A33" s="58" t="s">
        <v>260</v>
      </c>
      <c r="B33" s="60" t="s">
        <v>261</v>
      </c>
      <c r="C33" s="24"/>
      <c r="D33" s="50"/>
    </row>
    <row r="34" spans="1:4" ht="23.25" hidden="1" customHeight="1" x14ac:dyDescent="0.2">
      <c r="A34" s="58" t="s">
        <v>21</v>
      </c>
      <c r="B34" s="60" t="s">
        <v>139</v>
      </c>
      <c r="C34" s="24"/>
      <c r="D34" s="50"/>
    </row>
    <row r="35" spans="1:4" ht="24.75" hidden="1" customHeight="1" x14ac:dyDescent="0.2">
      <c r="A35" s="58" t="s">
        <v>262</v>
      </c>
      <c r="B35" s="60" t="s">
        <v>139</v>
      </c>
      <c r="C35" s="24"/>
      <c r="D35" s="50"/>
    </row>
    <row r="36" spans="1:4" ht="15.75" hidden="1" customHeight="1" x14ac:dyDescent="0.2">
      <c r="A36" s="58" t="s">
        <v>263</v>
      </c>
      <c r="B36" s="60" t="s">
        <v>139</v>
      </c>
      <c r="C36" s="24"/>
      <c r="D36" s="50"/>
    </row>
    <row r="37" spans="1:4" ht="23.25" hidden="1" customHeight="1" x14ac:dyDescent="0.2">
      <c r="A37" s="58" t="s">
        <v>264</v>
      </c>
      <c r="B37" s="60" t="s">
        <v>139</v>
      </c>
      <c r="C37" s="24"/>
      <c r="D37" s="50"/>
    </row>
    <row r="38" spans="1:4" ht="23.25" hidden="1" customHeight="1" x14ac:dyDescent="0.2">
      <c r="A38" s="58"/>
      <c r="B38" s="60"/>
      <c r="C38" s="24"/>
      <c r="D38" s="50"/>
    </row>
    <row r="39" spans="1:4" ht="48" hidden="1" customHeight="1" x14ac:dyDescent="0.2">
      <c r="A39" s="58" t="s">
        <v>265</v>
      </c>
      <c r="B39" s="60" t="s">
        <v>139</v>
      </c>
      <c r="C39" s="24"/>
      <c r="D39" s="50"/>
    </row>
    <row r="40" spans="1:4" ht="24.75" hidden="1" customHeight="1" x14ac:dyDescent="0.2">
      <c r="A40" s="58" t="s">
        <v>266</v>
      </c>
      <c r="B40" s="60" t="s">
        <v>139</v>
      </c>
      <c r="C40" s="24"/>
      <c r="D40" s="50"/>
    </row>
    <row r="41" spans="1:4" ht="38.25" hidden="1" customHeight="1" x14ac:dyDescent="0.2">
      <c r="A41" s="58" t="s">
        <v>22</v>
      </c>
      <c r="B41" s="60" t="s">
        <v>20</v>
      </c>
      <c r="C41" s="24"/>
      <c r="D41" s="50"/>
    </row>
    <row r="42" spans="1:4" ht="24.75" hidden="1" customHeight="1" x14ac:dyDescent="0.2">
      <c r="A42" s="58" t="s">
        <v>23</v>
      </c>
      <c r="B42" s="60" t="s">
        <v>20</v>
      </c>
      <c r="C42" s="24"/>
      <c r="D42" s="50"/>
    </row>
    <row r="43" spans="1:4" ht="23.25" hidden="1" customHeight="1" x14ac:dyDescent="0.2">
      <c r="A43" s="58" t="s">
        <v>267</v>
      </c>
      <c r="B43" s="60" t="s">
        <v>268</v>
      </c>
      <c r="C43" s="24"/>
      <c r="D43" s="50"/>
    </row>
    <row r="44" spans="1:4" ht="27.75" hidden="1" customHeight="1" x14ac:dyDescent="0.2">
      <c r="A44" s="58" t="s">
        <v>269</v>
      </c>
      <c r="B44" s="60" t="s">
        <v>270</v>
      </c>
      <c r="C44" s="24"/>
      <c r="D44" s="50"/>
    </row>
    <row r="45" spans="1:4" ht="34.5" hidden="1" customHeight="1" x14ac:dyDescent="0.2">
      <c r="A45" s="58" t="s">
        <v>271</v>
      </c>
      <c r="B45" s="60" t="s">
        <v>270</v>
      </c>
      <c r="C45" s="24"/>
      <c r="D45" s="50"/>
    </row>
    <row r="46" spans="1:4" ht="38.25" hidden="1" customHeight="1" x14ac:dyDescent="0.2">
      <c r="A46" s="58" t="s">
        <v>272</v>
      </c>
      <c r="B46" s="60" t="s">
        <v>270</v>
      </c>
      <c r="C46" s="24"/>
      <c r="D46" s="50"/>
    </row>
    <row r="47" spans="1:4" ht="32.25" hidden="1" customHeight="1" x14ac:dyDescent="0.2">
      <c r="A47" s="58" t="s">
        <v>273</v>
      </c>
      <c r="B47" s="60" t="s">
        <v>270</v>
      </c>
      <c r="C47" s="24"/>
      <c r="D47" s="50"/>
    </row>
    <row r="48" spans="1:4" ht="27.75" hidden="1" customHeight="1" x14ac:dyDescent="0.2">
      <c r="A48" s="58" t="s">
        <v>274</v>
      </c>
      <c r="B48" s="60" t="s">
        <v>268</v>
      </c>
      <c r="C48" s="24"/>
      <c r="D48" s="50"/>
    </row>
    <row r="49" spans="1:4" ht="15.75" hidden="1" customHeight="1" x14ac:dyDescent="0.2">
      <c r="A49" s="58" t="s">
        <v>275</v>
      </c>
      <c r="B49" s="60" t="s">
        <v>268</v>
      </c>
      <c r="C49" s="24"/>
      <c r="D49" s="50"/>
    </row>
    <row r="50" spans="1:4" ht="24.75" hidden="1" customHeight="1" x14ac:dyDescent="0.2">
      <c r="A50" s="58" t="s">
        <v>276</v>
      </c>
      <c r="B50" s="60" t="s">
        <v>24</v>
      </c>
      <c r="C50" s="24"/>
      <c r="D50" s="50"/>
    </row>
    <row r="51" spans="1:4" ht="26.25" hidden="1" customHeight="1" x14ac:dyDescent="0.2">
      <c r="A51" s="58" t="s">
        <v>277</v>
      </c>
      <c r="B51" s="60" t="s">
        <v>20</v>
      </c>
      <c r="C51" s="24"/>
      <c r="D51" s="50"/>
    </row>
    <row r="52" spans="1:4" ht="29.25" hidden="1" customHeight="1" x14ac:dyDescent="0.2">
      <c r="A52" s="58" t="s">
        <v>278</v>
      </c>
      <c r="B52" s="60" t="s">
        <v>20</v>
      </c>
      <c r="C52" s="24"/>
      <c r="D52" s="50"/>
    </row>
    <row r="53" spans="1:4" ht="32.25" hidden="1" customHeight="1" x14ac:dyDescent="0.2">
      <c r="A53" s="58" t="s">
        <v>279</v>
      </c>
      <c r="B53" s="60" t="s">
        <v>20</v>
      </c>
      <c r="C53" s="24"/>
      <c r="D53" s="50"/>
    </row>
    <row r="54" spans="1:4" ht="30" hidden="1" customHeight="1" x14ac:dyDescent="0.2">
      <c r="A54" s="58" t="s">
        <v>280</v>
      </c>
      <c r="B54" s="60" t="s">
        <v>20</v>
      </c>
      <c r="C54" s="24"/>
      <c r="D54" s="50"/>
    </row>
    <row r="55" spans="1:4" ht="27.75" hidden="1" customHeight="1" x14ac:dyDescent="0.2">
      <c r="A55" s="58" t="s">
        <v>281</v>
      </c>
      <c r="B55" s="60" t="s">
        <v>20</v>
      </c>
      <c r="C55" s="24"/>
      <c r="D55" s="50"/>
    </row>
    <row r="56" spans="1:4" ht="33.75" hidden="1" customHeight="1" x14ac:dyDescent="0.2">
      <c r="A56" s="58" t="s">
        <v>282</v>
      </c>
      <c r="B56" s="60" t="s">
        <v>283</v>
      </c>
      <c r="C56" s="24"/>
      <c r="D56" s="50"/>
    </row>
    <row r="57" spans="1:4" ht="26.25" hidden="1" customHeight="1" x14ac:dyDescent="0.2">
      <c r="A57" s="58" t="s">
        <v>284</v>
      </c>
      <c r="B57" s="60" t="s">
        <v>24</v>
      </c>
      <c r="C57" s="24"/>
      <c r="D57" s="50"/>
    </row>
    <row r="58" spans="1:4" ht="29.25" hidden="1" customHeight="1" x14ac:dyDescent="0.2">
      <c r="A58" s="58" t="s">
        <v>25</v>
      </c>
      <c r="B58" s="60" t="s">
        <v>20</v>
      </c>
      <c r="C58" s="24"/>
      <c r="D58" s="50"/>
    </row>
    <row r="59" spans="1:4" ht="18" hidden="1" customHeight="1" x14ac:dyDescent="0.2">
      <c r="A59" s="58" t="s">
        <v>26</v>
      </c>
      <c r="B59" s="60" t="s">
        <v>24</v>
      </c>
      <c r="C59" s="24"/>
      <c r="D59" s="50"/>
    </row>
    <row r="60" spans="1:4" ht="30" hidden="1" customHeight="1" x14ac:dyDescent="0.2">
      <c r="A60" s="58" t="s">
        <v>285</v>
      </c>
      <c r="B60" s="60" t="s">
        <v>286</v>
      </c>
      <c r="C60" s="24"/>
      <c r="D60" s="50"/>
    </row>
    <row r="61" spans="1:4" ht="15" hidden="1" x14ac:dyDescent="0.2">
      <c r="A61" s="58" t="s">
        <v>287</v>
      </c>
      <c r="B61" s="60"/>
      <c r="C61" s="24"/>
      <c r="D61" s="50"/>
    </row>
    <row r="62" spans="1:4" ht="20.25" hidden="1" customHeight="1" x14ac:dyDescent="0.2">
      <c r="A62" s="217" t="s">
        <v>288</v>
      </c>
      <c r="B62" s="60" t="s">
        <v>289</v>
      </c>
      <c r="C62" s="24"/>
      <c r="D62" s="50"/>
    </row>
    <row r="63" spans="1:4" ht="19.5" hidden="1" customHeight="1" x14ac:dyDescent="0.2">
      <c r="A63" s="217" t="s">
        <v>290</v>
      </c>
      <c r="B63" s="60" t="s">
        <v>289</v>
      </c>
      <c r="C63" s="24"/>
      <c r="D63" s="50"/>
    </row>
    <row r="64" spans="1:4" ht="20.25" hidden="1" customHeight="1" thickBot="1" x14ac:dyDescent="0.25">
      <c r="A64" s="218" t="s">
        <v>291</v>
      </c>
      <c r="B64" s="219" t="s">
        <v>289</v>
      </c>
      <c r="C64" s="220"/>
      <c r="D64" s="55"/>
    </row>
  </sheetData>
  <phoneticPr fontId="0" type="noConversion"/>
  <pageMargins left="0.39370078740157483" right="0.39370078740157483" top="0.39370078740157483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zoomScale="75" workbookViewId="0">
      <selection activeCell="G1" sqref="G1:I1048576"/>
    </sheetView>
  </sheetViews>
  <sheetFormatPr defaultRowHeight="12.75" x14ac:dyDescent="0.2"/>
  <cols>
    <col min="1" max="1" width="40.42578125" customWidth="1"/>
    <col min="2" max="2" width="0.140625" hidden="1" customWidth="1"/>
    <col min="3" max="3" width="19.140625" style="87" customWidth="1"/>
    <col min="4" max="4" width="16.5703125" style="53" customWidth="1"/>
    <col min="5" max="5" width="22.85546875" style="53" customWidth="1"/>
    <col min="6" max="6" width="15.5703125" style="53" customWidth="1"/>
  </cols>
  <sheetData>
    <row r="1" spans="1:16" ht="13.5" thickBot="1" x14ac:dyDescent="0.25">
      <c r="A1" s="1"/>
      <c r="B1" s="1"/>
      <c r="C1" s="12"/>
      <c r="D1" s="1"/>
      <c r="E1" s="1"/>
      <c r="F1" s="1"/>
    </row>
    <row r="2" spans="1:16" ht="31.5" customHeight="1" x14ac:dyDescent="0.25">
      <c r="A2" s="71" t="s">
        <v>0</v>
      </c>
      <c r="B2" s="73" t="s">
        <v>1</v>
      </c>
      <c r="C2" s="72" t="s">
        <v>9</v>
      </c>
      <c r="D2" s="106" t="s">
        <v>178</v>
      </c>
      <c r="E2" s="241" t="s">
        <v>193</v>
      </c>
      <c r="F2" s="242"/>
      <c r="G2" s="3"/>
      <c r="H2" s="3"/>
      <c r="I2" s="3"/>
      <c r="J2" s="2"/>
      <c r="K2" s="2"/>
      <c r="L2" s="2"/>
      <c r="M2" s="2"/>
      <c r="N2" s="2"/>
      <c r="O2" s="2"/>
      <c r="P2" s="2"/>
    </row>
    <row r="3" spans="1:16" ht="81.75" customHeight="1" thickBot="1" x14ac:dyDescent="0.3">
      <c r="A3" s="74"/>
      <c r="B3" s="78"/>
      <c r="C3" s="75" t="s">
        <v>10</v>
      </c>
      <c r="D3" s="159" t="s">
        <v>227</v>
      </c>
      <c r="E3" s="159" t="s">
        <v>228</v>
      </c>
      <c r="F3" s="159" t="s">
        <v>229</v>
      </c>
      <c r="G3" s="3"/>
      <c r="H3" s="3"/>
      <c r="I3" s="3"/>
      <c r="J3" s="2"/>
      <c r="K3" s="2"/>
      <c r="L3" s="2"/>
      <c r="M3" s="2"/>
      <c r="N3" s="2"/>
      <c r="O3" s="2"/>
      <c r="P3" s="2"/>
    </row>
    <row r="4" spans="1:16" ht="15" x14ac:dyDescent="0.2">
      <c r="A4" s="4"/>
      <c r="B4" s="61"/>
      <c r="C4" s="59"/>
      <c r="D4" s="23"/>
      <c r="E4" s="23"/>
      <c r="F4" s="23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6" ht="15.75" x14ac:dyDescent="0.25">
      <c r="A5" s="88" t="s">
        <v>209</v>
      </c>
      <c r="B5" s="14"/>
      <c r="C5" s="47"/>
      <c r="D5" s="39"/>
      <c r="E5" s="39"/>
      <c r="F5" s="39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0.75" customHeight="1" x14ac:dyDescent="0.2">
      <c r="A6" s="16"/>
      <c r="B6" s="3"/>
      <c r="C6" s="37"/>
      <c r="D6" s="35"/>
      <c r="E6" s="35"/>
      <c r="F6" s="35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62.25" customHeight="1" x14ac:dyDescent="0.25">
      <c r="A7" s="20" t="s">
        <v>27</v>
      </c>
      <c r="B7" s="3"/>
      <c r="C7" s="99" t="s">
        <v>188</v>
      </c>
      <c r="D7" s="153">
        <v>609560.99</v>
      </c>
      <c r="E7" s="153">
        <v>485972.5</v>
      </c>
      <c r="F7" s="153">
        <v>647963.30000000005</v>
      </c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ht="47.25" customHeight="1" x14ac:dyDescent="0.25">
      <c r="A8" s="19"/>
      <c r="B8" s="41"/>
      <c r="C8" s="107" t="s">
        <v>163</v>
      </c>
      <c r="D8" s="91">
        <v>161.19999999999999</v>
      </c>
      <c r="E8" s="91">
        <v>106.3</v>
      </c>
      <c r="F8" s="91">
        <v>106.3</v>
      </c>
      <c r="G8" s="3"/>
      <c r="H8" s="3"/>
      <c r="I8" s="3"/>
      <c r="J8" s="2"/>
      <c r="K8" s="2"/>
      <c r="L8" s="2"/>
      <c r="M8" s="2"/>
      <c r="N8" s="2"/>
      <c r="O8" s="2"/>
      <c r="P8" s="2"/>
    </row>
    <row r="9" spans="1:16" ht="60" customHeight="1" x14ac:dyDescent="0.25">
      <c r="A9" s="20" t="s">
        <v>28</v>
      </c>
      <c r="B9" s="41"/>
      <c r="C9" s="99" t="s">
        <v>188</v>
      </c>
      <c r="D9" s="91">
        <v>1453</v>
      </c>
      <c r="E9" s="91">
        <v>1158.4000000000001</v>
      </c>
      <c r="F9" s="91">
        <v>1544.5</v>
      </c>
      <c r="G9" s="3"/>
      <c r="H9" s="3"/>
      <c r="I9" s="3"/>
      <c r="J9" s="2"/>
      <c r="K9" s="2"/>
      <c r="L9" s="2"/>
      <c r="M9" s="2"/>
      <c r="N9" s="2"/>
      <c r="O9" s="2"/>
      <c r="P9" s="2"/>
    </row>
    <row r="10" spans="1:16" ht="45" customHeight="1" x14ac:dyDescent="0.25">
      <c r="A10" s="30"/>
      <c r="B10" s="41"/>
      <c r="C10" s="107" t="s">
        <v>163</v>
      </c>
      <c r="D10" s="91">
        <v>105.5</v>
      </c>
      <c r="E10" s="91">
        <v>106.3</v>
      </c>
      <c r="F10" s="91">
        <v>106.3</v>
      </c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60.75" customHeight="1" x14ac:dyDescent="0.25">
      <c r="A11" s="28" t="s">
        <v>102</v>
      </c>
      <c r="B11" s="41"/>
      <c r="C11" s="99" t="s">
        <v>188</v>
      </c>
      <c r="D11" s="91">
        <v>149620.70000000001</v>
      </c>
      <c r="E11" s="91">
        <v>120407.25</v>
      </c>
      <c r="F11" s="91">
        <v>160543</v>
      </c>
      <c r="G11" s="3"/>
      <c r="H11" s="3"/>
      <c r="I11" s="3"/>
      <c r="J11" s="2"/>
      <c r="K11" s="2"/>
      <c r="L11" s="2"/>
      <c r="M11" s="2"/>
      <c r="N11" s="2"/>
      <c r="O11" s="2"/>
      <c r="P11" s="2"/>
    </row>
    <row r="12" spans="1:16" ht="45" customHeight="1" x14ac:dyDescent="0.25">
      <c r="A12" s="30"/>
      <c r="B12" s="41"/>
      <c r="C12" s="107" t="s">
        <v>163</v>
      </c>
      <c r="D12" s="91">
        <v>122</v>
      </c>
      <c r="E12" s="91">
        <v>107.3</v>
      </c>
      <c r="F12" s="91">
        <v>107.3</v>
      </c>
      <c r="G12" s="3"/>
      <c r="H12" s="3"/>
      <c r="I12" s="3"/>
      <c r="J12" s="2"/>
      <c r="K12" s="2"/>
      <c r="L12" s="2"/>
      <c r="M12" s="2"/>
      <c r="N12" s="2"/>
      <c r="O12" s="2"/>
      <c r="P12" s="2"/>
    </row>
    <row r="13" spans="1:16" x14ac:dyDescent="0.2">
      <c r="A13" s="1"/>
      <c r="B13" s="1"/>
      <c r="C13" s="12"/>
      <c r="D13" s="1"/>
      <c r="E13" s="1"/>
      <c r="F13" s="1"/>
    </row>
    <row r="14" spans="1:16" ht="15" x14ac:dyDescent="0.2">
      <c r="A14" s="10"/>
      <c r="B14" s="1"/>
      <c r="C14" s="12"/>
      <c r="D14" s="1"/>
      <c r="E14" s="1"/>
      <c r="F14" s="1"/>
    </row>
    <row r="15" spans="1:16" ht="15" x14ac:dyDescent="0.2">
      <c r="A15" s="11"/>
      <c r="C15" s="12"/>
      <c r="D15" s="1"/>
      <c r="E15" s="1"/>
      <c r="F15" s="1"/>
    </row>
    <row r="16" spans="1:16" ht="15" x14ac:dyDescent="0.2">
      <c r="A16" s="2"/>
      <c r="C16" s="12"/>
      <c r="D16" s="1"/>
      <c r="E16" s="1"/>
      <c r="F16" s="1"/>
    </row>
    <row r="17" spans="3:6" x14ac:dyDescent="0.2">
      <c r="C17" s="12"/>
      <c r="D17" s="1"/>
      <c r="E17" s="1"/>
      <c r="F17" s="1"/>
    </row>
    <row r="18" spans="3:6" x14ac:dyDescent="0.2">
      <c r="C18" s="12"/>
      <c r="D18" s="1"/>
      <c r="E18" s="1"/>
      <c r="F18" s="1"/>
    </row>
    <row r="19" spans="3:6" x14ac:dyDescent="0.2">
      <c r="C19" s="12"/>
      <c r="D19" s="1"/>
      <c r="E19" s="1"/>
      <c r="F19" s="1"/>
    </row>
    <row r="20" spans="3:6" x14ac:dyDescent="0.2">
      <c r="C20" s="12"/>
      <c r="D20" s="1"/>
      <c r="E20" s="1"/>
      <c r="F20" s="1"/>
    </row>
    <row r="21" spans="3:6" x14ac:dyDescent="0.2">
      <c r="C21" s="12"/>
      <c r="D21" s="1"/>
      <c r="E21" s="1"/>
      <c r="F21" s="1"/>
    </row>
    <row r="22" spans="3:6" x14ac:dyDescent="0.2">
      <c r="C22" s="12"/>
      <c r="D22" s="1"/>
      <c r="E22" s="1"/>
      <c r="F22" s="1"/>
    </row>
    <row r="23" spans="3:6" x14ac:dyDescent="0.2">
      <c r="C23" s="12"/>
      <c r="D23" s="1"/>
      <c r="E23" s="1"/>
      <c r="F23" s="1"/>
    </row>
    <row r="24" spans="3:6" x14ac:dyDescent="0.2">
      <c r="C24" s="12"/>
      <c r="D24" s="1"/>
      <c r="E24" s="1"/>
      <c r="F24" s="1"/>
    </row>
    <row r="25" spans="3:6" x14ac:dyDescent="0.2">
      <c r="C25" s="12"/>
      <c r="D25" s="1"/>
      <c r="E25" s="1"/>
      <c r="F25" s="1"/>
    </row>
    <row r="26" spans="3:6" x14ac:dyDescent="0.2">
      <c r="C26" s="12"/>
      <c r="D26" s="1"/>
      <c r="E26" s="1"/>
      <c r="F26" s="1"/>
    </row>
    <row r="27" spans="3:6" x14ac:dyDescent="0.2">
      <c r="C27" s="12"/>
      <c r="D27" s="1"/>
      <c r="E27" s="1"/>
      <c r="F27" s="1"/>
    </row>
    <row r="28" spans="3:6" x14ac:dyDescent="0.2">
      <c r="C28" s="12"/>
      <c r="D28" s="1"/>
      <c r="E28" s="1"/>
      <c r="F28" s="1"/>
    </row>
    <row r="29" spans="3:6" x14ac:dyDescent="0.2">
      <c r="C29" s="12"/>
      <c r="D29" s="1"/>
      <c r="E29" s="1"/>
      <c r="F29" s="1"/>
    </row>
    <row r="30" spans="3:6" x14ac:dyDescent="0.2">
      <c r="C30" s="12"/>
      <c r="D30" s="1"/>
      <c r="E30" s="1"/>
      <c r="F30" s="1"/>
    </row>
    <row r="31" spans="3:6" x14ac:dyDescent="0.2">
      <c r="C31" s="12"/>
      <c r="D31" s="1"/>
      <c r="E31" s="1"/>
      <c r="F31" s="1"/>
    </row>
    <row r="32" spans="3:6" x14ac:dyDescent="0.2">
      <c r="C32" s="12"/>
      <c r="D32" s="1"/>
      <c r="E32" s="1"/>
      <c r="F32" s="1"/>
    </row>
    <row r="33" spans="3:6" x14ac:dyDescent="0.2">
      <c r="C33" s="12"/>
      <c r="D33" s="1"/>
      <c r="E33" s="1"/>
      <c r="F33" s="1"/>
    </row>
    <row r="34" spans="3:6" x14ac:dyDescent="0.2">
      <c r="C34" s="12"/>
      <c r="D34" s="1"/>
      <c r="E34" s="1"/>
      <c r="F34" s="1"/>
    </row>
    <row r="35" spans="3:6" x14ac:dyDescent="0.2">
      <c r="C35" s="12"/>
      <c r="D35" s="1"/>
      <c r="E35" s="1"/>
      <c r="F35" s="1"/>
    </row>
    <row r="36" spans="3:6" x14ac:dyDescent="0.2">
      <c r="C36" s="12"/>
      <c r="D36" s="1"/>
      <c r="E36" s="1"/>
      <c r="F36" s="1"/>
    </row>
    <row r="37" spans="3:6" x14ac:dyDescent="0.2">
      <c r="C37" s="12"/>
      <c r="D37" s="1"/>
      <c r="E37" s="1"/>
      <c r="F37" s="1"/>
    </row>
    <row r="38" spans="3:6" x14ac:dyDescent="0.2">
      <c r="C38" s="12"/>
      <c r="D38" s="1"/>
      <c r="E38" s="1"/>
      <c r="F38" s="1"/>
    </row>
    <row r="39" spans="3:6" x14ac:dyDescent="0.2">
      <c r="C39" s="12"/>
      <c r="D39" s="1"/>
      <c r="E39" s="1"/>
      <c r="F39" s="1"/>
    </row>
    <row r="40" spans="3:6" x14ac:dyDescent="0.2">
      <c r="C40" s="12"/>
      <c r="D40" s="1"/>
      <c r="E40" s="1"/>
      <c r="F40" s="1"/>
    </row>
    <row r="41" spans="3:6" x14ac:dyDescent="0.2">
      <c r="C41" s="12"/>
      <c r="D41" s="1"/>
      <c r="E41" s="1"/>
      <c r="F41" s="1"/>
    </row>
    <row r="42" spans="3:6" x14ac:dyDescent="0.2">
      <c r="C42" s="12"/>
      <c r="D42" s="1"/>
      <c r="E42" s="1"/>
      <c r="F42" s="1"/>
    </row>
    <row r="43" spans="3:6" x14ac:dyDescent="0.2">
      <c r="C43" s="12"/>
      <c r="D43" s="1"/>
      <c r="E43" s="1"/>
      <c r="F43" s="1"/>
    </row>
    <row r="44" spans="3:6" x14ac:dyDescent="0.2">
      <c r="C44" s="12"/>
      <c r="D44" s="1"/>
      <c r="E44" s="1"/>
      <c r="F44" s="1"/>
    </row>
    <row r="45" spans="3:6" x14ac:dyDescent="0.2">
      <c r="C45" s="12"/>
      <c r="D45" s="1"/>
      <c r="E45" s="1"/>
      <c r="F45" s="1"/>
    </row>
    <row r="46" spans="3:6" x14ac:dyDescent="0.2">
      <c r="C46" s="12"/>
      <c r="D46" s="1"/>
      <c r="E46" s="1"/>
      <c r="F46" s="1"/>
    </row>
    <row r="47" spans="3:6" x14ac:dyDescent="0.2">
      <c r="C47" s="12"/>
      <c r="D47" s="1"/>
      <c r="E47" s="1"/>
      <c r="F47" s="1"/>
    </row>
    <row r="48" spans="3:6" x14ac:dyDescent="0.2">
      <c r="C48" s="12"/>
      <c r="D48" s="1"/>
      <c r="E48" s="1"/>
      <c r="F48" s="1"/>
    </row>
    <row r="49" spans="3:6" x14ac:dyDescent="0.2">
      <c r="C49" s="12"/>
      <c r="D49" s="1"/>
      <c r="E49" s="1"/>
      <c r="F49" s="1"/>
    </row>
    <row r="50" spans="3:6" x14ac:dyDescent="0.2">
      <c r="C50" s="12"/>
      <c r="D50" s="1"/>
      <c r="E50" s="1"/>
      <c r="F50" s="1"/>
    </row>
    <row r="51" spans="3:6" x14ac:dyDescent="0.2">
      <c r="C51" s="12"/>
      <c r="D51" s="1"/>
      <c r="E51" s="1"/>
      <c r="F51" s="1"/>
    </row>
    <row r="52" spans="3:6" x14ac:dyDescent="0.2">
      <c r="C52" s="12"/>
      <c r="D52" s="1"/>
      <c r="E52" s="1"/>
      <c r="F52" s="1"/>
    </row>
    <row r="53" spans="3:6" x14ac:dyDescent="0.2">
      <c r="C53" s="12"/>
      <c r="D53" s="1"/>
      <c r="E53" s="1"/>
      <c r="F53" s="1"/>
    </row>
    <row r="54" spans="3:6" x14ac:dyDescent="0.2">
      <c r="C54" s="12"/>
      <c r="D54" s="1"/>
      <c r="E54" s="1"/>
      <c r="F54" s="1"/>
    </row>
    <row r="55" spans="3:6" x14ac:dyDescent="0.2">
      <c r="C55" s="12"/>
      <c r="D55" s="1"/>
      <c r="E55" s="1"/>
      <c r="F55" s="1"/>
    </row>
    <row r="56" spans="3:6" x14ac:dyDescent="0.2">
      <c r="C56" s="12"/>
      <c r="D56" s="1"/>
      <c r="E56" s="1"/>
      <c r="F56" s="1"/>
    </row>
    <row r="57" spans="3:6" x14ac:dyDescent="0.2">
      <c r="C57" s="12"/>
      <c r="D57" s="1"/>
      <c r="E57" s="1"/>
      <c r="F57" s="1"/>
    </row>
    <row r="58" spans="3:6" x14ac:dyDescent="0.2">
      <c r="C58" s="12"/>
      <c r="D58" s="1"/>
      <c r="E58" s="1"/>
      <c r="F58" s="1"/>
    </row>
    <row r="59" spans="3:6" x14ac:dyDescent="0.2">
      <c r="C59" s="12"/>
      <c r="D59" s="1"/>
      <c r="E59" s="1"/>
      <c r="F59" s="1"/>
    </row>
    <row r="60" spans="3:6" x14ac:dyDescent="0.2">
      <c r="C60" s="12"/>
      <c r="D60" s="1"/>
      <c r="E60" s="1"/>
      <c r="F60" s="1"/>
    </row>
    <row r="61" spans="3:6" x14ac:dyDescent="0.2">
      <c r="C61" s="12"/>
      <c r="D61" s="1"/>
      <c r="E61" s="1"/>
      <c r="F61" s="1"/>
    </row>
    <row r="62" spans="3:6" x14ac:dyDescent="0.2">
      <c r="C62" s="12"/>
      <c r="D62" s="1"/>
      <c r="E62" s="1"/>
      <c r="F62" s="1"/>
    </row>
    <row r="63" spans="3:6" x14ac:dyDescent="0.2">
      <c r="C63" s="12"/>
      <c r="D63" s="1"/>
      <c r="E63" s="1"/>
      <c r="F63" s="1"/>
    </row>
    <row r="64" spans="3:6" x14ac:dyDescent="0.2">
      <c r="C64" s="12"/>
      <c r="D64" s="1"/>
      <c r="E64" s="1"/>
      <c r="F64" s="1"/>
    </row>
    <row r="65" spans="3:6" x14ac:dyDescent="0.2">
      <c r="C65" s="12"/>
      <c r="D65" s="1"/>
      <c r="E65" s="1"/>
      <c r="F65" s="1"/>
    </row>
    <row r="66" spans="3:6" x14ac:dyDescent="0.2">
      <c r="C66" s="12"/>
      <c r="D66" s="1"/>
      <c r="E66" s="1"/>
      <c r="F66" s="1"/>
    </row>
    <row r="67" spans="3:6" x14ac:dyDescent="0.2">
      <c r="C67" s="12"/>
      <c r="D67" s="1"/>
      <c r="E67" s="1"/>
      <c r="F67" s="1"/>
    </row>
    <row r="68" spans="3:6" x14ac:dyDescent="0.2">
      <c r="C68" s="12"/>
      <c r="D68" s="1"/>
      <c r="E68" s="1"/>
      <c r="F68" s="1"/>
    </row>
    <row r="69" spans="3:6" x14ac:dyDescent="0.2">
      <c r="C69" s="12"/>
      <c r="D69" s="1"/>
      <c r="E69" s="1"/>
      <c r="F69" s="1"/>
    </row>
    <row r="70" spans="3:6" x14ac:dyDescent="0.2">
      <c r="C70" s="12"/>
      <c r="D70" s="1"/>
      <c r="E70" s="1"/>
      <c r="F70" s="1"/>
    </row>
    <row r="71" spans="3:6" x14ac:dyDescent="0.2">
      <c r="C71" s="12"/>
      <c r="D71" s="1"/>
      <c r="E71" s="1"/>
      <c r="F71" s="1"/>
    </row>
    <row r="72" spans="3:6" x14ac:dyDescent="0.2">
      <c r="C72" s="12"/>
      <c r="D72" s="1"/>
      <c r="E72" s="1"/>
      <c r="F72" s="1"/>
    </row>
    <row r="73" spans="3:6" x14ac:dyDescent="0.2">
      <c r="C73" s="12"/>
      <c r="D73" s="1"/>
      <c r="E73" s="1"/>
      <c r="F73" s="1"/>
    </row>
    <row r="74" spans="3:6" x14ac:dyDescent="0.2">
      <c r="C74" s="12"/>
      <c r="D74" s="1"/>
      <c r="E74" s="1"/>
      <c r="F74" s="1"/>
    </row>
    <row r="75" spans="3:6" x14ac:dyDescent="0.2">
      <c r="C75" s="12"/>
      <c r="D75" s="1"/>
      <c r="E75" s="1"/>
      <c r="F75" s="1"/>
    </row>
    <row r="76" spans="3:6" x14ac:dyDescent="0.2">
      <c r="C76" s="12"/>
      <c r="D76" s="1"/>
      <c r="E76" s="1"/>
      <c r="F76" s="1"/>
    </row>
    <row r="77" spans="3:6" x14ac:dyDescent="0.2">
      <c r="C77" s="12"/>
      <c r="D77" s="1"/>
      <c r="E77" s="1"/>
      <c r="F77" s="1"/>
    </row>
    <row r="78" spans="3:6" x14ac:dyDescent="0.2">
      <c r="C78" s="12"/>
      <c r="D78" s="1"/>
      <c r="E78" s="1"/>
      <c r="F78" s="1"/>
    </row>
    <row r="79" spans="3:6" x14ac:dyDescent="0.2">
      <c r="C79" s="12"/>
      <c r="D79" s="1"/>
      <c r="E79" s="1"/>
      <c r="F79" s="1"/>
    </row>
    <row r="80" spans="3:6" x14ac:dyDescent="0.2">
      <c r="C80" s="12"/>
      <c r="D80" s="1"/>
      <c r="E80" s="1"/>
      <c r="F80" s="1"/>
    </row>
    <row r="81" spans="3:6" x14ac:dyDescent="0.2">
      <c r="C81" s="12"/>
      <c r="D81" s="1"/>
      <c r="E81" s="1"/>
      <c r="F81" s="1"/>
    </row>
    <row r="82" spans="3:6" x14ac:dyDescent="0.2">
      <c r="C82" s="12"/>
      <c r="D82" s="1"/>
      <c r="E82" s="1"/>
      <c r="F82" s="1"/>
    </row>
    <row r="83" spans="3:6" x14ac:dyDescent="0.2">
      <c r="C83" s="12"/>
      <c r="D83" s="1"/>
      <c r="E83" s="1"/>
      <c r="F83" s="1"/>
    </row>
    <row r="84" spans="3:6" x14ac:dyDescent="0.2">
      <c r="C84" s="12"/>
      <c r="D84" s="1"/>
      <c r="E84" s="1"/>
      <c r="F84" s="1"/>
    </row>
    <row r="85" spans="3:6" x14ac:dyDescent="0.2">
      <c r="C85" s="12"/>
      <c r="D85" s="1"/>
      <c r="E85" s="1"/>
      <c r="F85" s="1"/>
    </row>
    <row r="86" spans="3:6" x14ac:dyDescent="0.2">
      <c r="C86" s="12"/>
      <c r="D86" s="1"/>
      <c r="E86" s="1"/>
      <c r="F86" s="1"/>
    </row>
    <row r="87" spans="3:6" x14ac:dyDescent="0.2">
      <c r="C87" s="12"/>
      <c r="D87" s="1"/>
      <c r="E87" s="1"/>
      <c r="F87" s="1"/>
    </row>
    <row r="88" spans="3:6" x14ac:dyDescent="0.2">
      <c r="C88" s="12"/>
      <c r="D88" s="1"/>
      <c r="E88" s="1"/>
      <c r="F88" s="1"/>
    </row>
    <row r="89" spans="3:6" x14ac:dyDescent="0.2">
      <c r="C89" s="12"/>
      <c r="D89" s="1"/>
      <c r="E89" s="1"/>
      <c r="F89" s="1"/>
    </row>
    <row r="90" spans="3:6" x14ac:dyDescent="0.2">
      <c r="C90" s="12"/>
      <c r="D90" s="1"/>
      <c r="E90" s="1"/>
      <c r="F90" s="1"/>
    </row>
    <row r="91" spans="3:6" x14ac:dyDescent="0.2">
      <c r="C91" s="12"/>
      <c r="D91" s="1"/>
      <c r="E91" s="1"/>
      <c r="F91" s="1"/>
    </row>
    <row r="92" spans="3:6" x14ac:dyDescent="0.2">
      <c r="C92" s="12"/>
      <c r="D92" s="1"/>
      <c r="E92" s="1"/>
      <c r="F92" s="1"/>
    </row>
    <row r="93" spans="3:6" x14ac:dyDescent="0.2">
      <c r="C93" s="12"/>
      <c r="D93" s="1"/>
      <c r="E93" s="1"/>
      <c r="F93" s="1"/>
    </row>
    <row r="94" spans="3:6" x14ac:dyDescent="0.2">
      <c r="C94" s="12"/>
      <c r="D94" s="1"/>
      <c r="E94" s="1"/>
      <c r="F94" s="1"/>
    </row>
    <row r="95" spans="3:6" x14ac:dyDescent="0.2">
      <c r="C95" s="12"/>
      <c r="D95" s="1"/>
      <c r="E95" s="1"/>
      <c r="F95" s="1"/>
    </row>
    <row r="96" spans="3:6" x14ac:dyDescent="0.2">
      <c r="C96" s="12"/>
      <c r="D96" s="1"/>
      <c r="E96" s="1"/>
      <c r="F96" s="1"/>
    </row>
    <row r="97" spans="3:6" x14ac:dyDescent="0.2">
      <c r="C97" s="12"/>
      <c r="D97" s="1"/>
      <c r="E97" s="1"/>
      <c r="F97" s="1"/>
    </row>
    <row r="98" spans="3:6" x14ac:dyDescent="0.2">
      <c r="C98" s="12"/>
      <c r="D98" s="1"/>
      <c r="E98" s="1"/>
      <c r="F98" s="1"/>
    </row>
    <row r="99" spans="3:6" x14ac:dyDescent="0.2">
      <c r="C99" s="12"/>
      <c r="D99" s="1"/>
      <c r="E99" s="1"/>
      <c r="F99" s="1"/>
    </row>
    <row r="100" spans="3:6" x14ac:dyDescent="0.2">
      <c r="C100" s="12"/>
      <c r="D100" s="1"/>
      <c r="E100" s="1"/>
      <c r="F100" s="1"/>
    </row>
    <row r="101" spans="3:6" x14ac:dyDescent="0.2">
      <c r="C101" s="12"/>
      <c r="D101" s="1"/>
      <c r="E101" s="1"/>
      <c r="F101" s="1"/>
    </row>
    <row r="102" spans="3:6" x14ac:dyDescent="0.2">
      <c r="C102" s="12"/>
      <c r="D102" s="1"/>
      <c r="E102" s="1"/>
      <c r="F102" s="1"/>
    </row>
    <row r="103" spans="3:6" x14ac:dyDescent="0.2">
      <c r="C103" s="12"/>
      <c r="D103" s="1"/>
      <c r="E103" s="1"/>
      <c r="F103" s="1"/>
    </row>
    <row r="104" spans="3:6" x14ac:dyDescent="0.2">
      <c r="C104" s="12"/>
      <c r="D104" s="1"/>
      <c r="E104" s="1"/>
      <c r="F104" s="1"/>
    </row>
    <row r="105" spans="3:6" x14ac:dyDescent="0.2">
      <c r="C105" s="12"/>
      <c r="D105" s="1"/>
      <c r="E105" s="1"/>
      <c r="F105" s="1"/>
    </row>
    <row r="106" spans="3:6" x14ac:dyDescent="0.2">
      <c r="C106" s="12"/>
      <c r="D106" s="1"/>
      <c r="E106" s="1"/>
      <c r="F106" s="1"/>
    </row>
    <row r="107" spans="3:6" x14ac:dyDescent="0.2">
      <c r="C107" s="12"/>
      <c r="D107" s="1"/>
      <c r="E107" s="1"/>
      <c r="F107" s="1"/>
    </row>
    <row r="108" spans="3:6" x14ac:dyDescent="0.2">
      <c r="C108" s="12"/>
      <c r="D108" s="1"/>
      <c r="E108" s="1"/>
      <c r="F108" s="1"/>
    </row>
    <row r="109" spans="3:6" x14ac:dyDescent="0.2">
      <c r="C109" s="12"/>
      <c r="D109" s="1"/>
      <c r="E109" s="1"/>
      <c r="F109" s="1"/>
    </row>
    <row r="110" spans="3:6" x14ac:dyDescent="0.2">
      <c r="C110" s="12"/>
      <c r="D110" s="1"/>
      <c r="E110" s="1"/>
      <c r="F110" s="1"/>
    </row>
    <row r="111" spans="3:6" x14ac:dyDescent="0.2">
      <c r="C111" s="12"/>
      <c r="D111" s="1"/>
      <c r="E111" s="1"/>
      <c r="F111" s="1"/>
    </row>
    <row r="112" spans="3:6" x14ac:dyDescent="0.2">
      <c r="C112" s="12"/>
      <c r="D112" s="1"/>
      <c r="E112" s="1"/>
      <c r="F112" s="1"/>
    </row>
    <row r="113" spans="3:6" x14ac:dyDescent="0.2">
      <c r="C113" s="12"/>
      <c r="D113" s="1"/>
      <c r="E113" s="1"/>
      <c r="F113" s="1"/>
    </row>
    <row r="114" spans="3:6" x14ac:dyDescent="0.2">
      <c r="C114" s="12"/>
      <c r="D114" s="1"/>
      <c r="E114" s="1"/>
      <c r="F114" s="1"/>
    </row>
    <row r="115" spans="3:6" x14ac:dyDescent="0.2">
      <c r="C115" s="12"/>
      <c r="D115" s="1"/>
      <c r="E115" s="1"/>
      <c r="F115" s="1"/>
    </row>
    <row r="116" spans="3:6" x14ac:dyDescent="0.2">
      <c r="C116" s="12"/>
      <c r="D116" s="1"/>
      <c r="E116" s="1"/>
      <c r="F116" s="1"/>
    </row>
    <row r="117" spans="3:6" x14ac:dyDescent="0.2">
      <c r="C117" s="12"/>
      <c r="D117" s="1"/>
      <c r="E117" s="1"/>
      <c r="F117" s="1"/>
    </row>
    <row r="118" spans="3:6" x14ac:dyDescent="0.2">
      <c r="C118" s="12"/>
      <c r="D118" s="1"/>
      <c r="E118" s="1"/>
      <c r="F118" s="1"/>
    </row>
    <row r="119" spans="3:6" x14ac:dyDescent="0.2">
      <c r="C119" s="12"/>
      <c r="D119" s="1"/>
      <c r="E119" s="1"/>
      <c r="F119" s="1"/>
    </row>
    <row r="120" spans="3:6" x14ac:dyDescent="0.2">
      <c r="C120" s="12"/>
      <c r="D120" s="1"/>
      <c r="E120" s="1"/>
      <c r="F120" s="1"/>
    </row>
    <row r="121" spans="3:6" x14ac:dyDescent="0.2">
      <c r="C121" s="12"/>
      <c r="D121" s="1"/>
      <c r="E121" s="1"/>
      <c r="F121" s="1"/>
    </row>
    <row r="122" spans="3:6" x14ac:dyDescent="0.2">
      <c r="C122" s="12"/>
      <c r="D122" s="1"/>
      <c r="E122" s="1"/>
      <c r="F122" s="1"/>
    </row>
    <row r="123" spans="3:6" x14ac:dyDescent="0.2">
      <c r="C123" s="12"/>
      <c r="D123" s="1"/>
      <c r="E123" s="1"/>
      <c r="F123" s="1"/>
    </row>
    <row r="124" spans="3:6" x14ac:dyDescent="0.2">
      <c r="C124" s="12"/>
      <c r="D124" s="1"/>
      <c r="E124" s="1"/>
      <c r="F124" s="1"/>
    </row>
    <row r="125" spans="3:6" x14ac:dyDescent="0.2">
      <c r="C125" s="12"/>
      <c r="D125" s="1"/>
      <c r="E125" s="1"/>
      <c r="F125" s="1"/>
    </row>
    <row r="126" spans="3:6" x14ac:dyDescent="0.2">
      <c r="C126" s="12"/>
      <c r="D126" s="1"/>
      <c r="E126" s="1"/>
      <c r="F126" s="1"/>
    </row>
    <row r="127" spans="3:6" x14ac:dyDescent="0.2">
      <c r="C127" s="12"/>
      <c r="D127" s="1"/>
      <c r="E127" s="1"/>
      <c r="F127" s="1"/>
    </row>
    <row r="128" spans="3:6" x14ac:dyDescent="0.2">
      <c r="C128" s="12"/>
      <c r="D128" s="1"/>
      <c r="E128" s="1"/>
      <c r="F128" s="1"/>
    </row>
    <row r="129" spans="3:6" x14ac:dyDescent="0.2">
      <c r="C129" s="12"/>
      <c r="D129" s="1"/>
      <c r="E129" s="1"/>
      <c r="F129" s="1"/>
    </row>
    <row r="130" spans="3:6" x14ac:dyDescent="0.2">
      <c r="C130" s="12"/>
      <c r="D130" s="1"/>
      <c r="E130" s="1"/>
      <c r="F130" s="1"/>
    </row>
    <row r="131" spans="3:6" x14ac:dyDescent="0.2">
      <c r="C131" s="12"/>
      <c r="D131" s="1"/>
      <c r="E131" s="1"/>
      <c r="F131" s="1"/>
    </row>
    <row r="132" spans="3:6" x14ac:dyDescent="0.2">
      <c r="C132" s="12"/>
      <c r="D132" s="1"/>
      <c r="E132" s="1"/>
      <c r="F132" s="1"/>
    </row>
    <row r="133" spans="3:6" x14ac:dyDescent="0.2">
      <c r="C133" s="12"/>
      <c r="D133" s="1"/>
      <c r="E133" s="1"/>
      <c r="F133" s="1"/>
    </row>
    <row r="134" spans="3:6" x14ac:dyDescent="0.2">
      <c r="C134" s="12"/>
      <c r="D134" s="1"/>
      <c r="E134" s="1"/>
      <c r="F134" s="1"/>
    </row>
    <row r="135" spans="3:6" x14ac:dyDescent="0.2">
      <c r="C135" s="12"/>
      <c r="D135" s="1"/>
      <c r="E135" s="1"/>
      <c r="F135" s="1"/>
    </row>
    <row r="136" spans="3:6" x14ac:dyDescent="0.2">
      <c r="C136" s="12"/>
      <c r="D136" s="1"/>
      <c r="E136" s="1"/>
      <c r="F136" s="1"/>
    </row>
    <row r="137" spans="3:6" x14ac:dyDescent="0.2">
      <c r="C137" s="12"/>
      <c r="D137" s="1"/>
      <c r="E137" s="1"/>
      <c r="F137" s="1"/>
    </row>
    <row r="138" spans="3:6" x14ac:dyDescent="0.2">
      <c r="C138" s="12"/>
      <c r="D138" s="1"/>
      <c r="E138" s="1"/>
      <c r="F138" s="1"/>
    </row>
    <row r="139" spans="3:6" x14ac:dyDescent="0.2">
      <c r="C139" s="12"/>
      <c r="D139" s="1"/>
      <c r="E139" s="1"/>
      <c r="F139" s="1"/>
    </row>
    <row r="140" spans="3:6" x14ac:dyDescent="0.2">
      <c r="C140" s="12"/>
      <c r="D140" s="1"/>
      <c r="E140" s="1"/>
      <c r="F140" s="1"/>
    </row>
    <row r="141" spans="3:6" x14ac:dyDescent="0.2">
      <c r="C141" s="12"/>
      <c r="D141" s="1"/>
      <c r="E141" s="1"/>
      <c r="F141" s="1"/>
    </row>
    <row r="142" spans="3:6" x14ac:dyDescent="0.2">
      <c r="C142" s="12"/>
      <c r="D142" s="1"/>
      <c r="E142" s="1"/>
      <c r="F142" s="1"/>
    </row>
  </sheetData>
  <mergeCells count="1">
    <mergeCell ref="E2:F2"/>
  </mergeCells>
  <phoneticPr fontId="0" type="noConversion"/>
  <pageMargins left="0.39370078740157483" right="0.39370078740157483" top="0.39370078740157483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75" workbookViewId="0">
      <selection activeCell="G1" sqref="G1:I1048576"/>
    </sheetView>
  </sheetViews>
  <sheetFormatPr defaultRowHeight="12.75" x14ac:dyDescent="0.2"/>
  <cols>
    <col min="1" max="1" width="42" customWidth="1"/>
    <col min="2" max="2" width="0.140625" hidden="1" customWidth="1"/>
    <col min="3" max="3" width="17.7109375" customWidth="1"/>
    <col min="4" max="4" width="18.28515625" customWidth="1"/>
    <col min="5" max="5" width="18.42578125" customWidth="1"/>
    <col min="6" max="6" width="17.7109375" customWidth="1"/>
  </cols>
  <sheetData>
    <row r="1" spans="1:9" ht="13.5" thickBot="1" x14ac:dyDescent="0.25"/>
    <row r="2" spans="1:9" ht="34.5" customHeight="1" x14ac:dyDescent="0.25">
      <c r="A2" s="243" t="s">
        <v>171</v>
      </c>
      <c r="B2" s="79" t="s">
        <v>1</v>
      </c>
      <c r="C2" s="72" t="s">
        <v>9</v>
      </c>
      <c r="D2" s="106" t="s">
        <v>178</v>
      </c>
      <c r="E2" s="241" t="s">
        <v>193</v>
      </c>
      <c r="F2" s="242"/>
      <c r="G2" s="1"/>
      <c r="H2" s="1"/>
      <c r="I2" s="1"/>
    </row>
    <row r="3" spans="1:9" ht="112.5" customHeight="1" thickBot="1" x14ac:dyDescent="0.3">
      <c r="A3" s="244"/>
      <c r="B3" s="80"/>
      <c r="C3" s="75" t="s">
        <v>10</v>
      </c>
      <c r="D3" s="159" t="s">
        <v>227</v>
      </c>
      <c r="E3" s="159" t="s">
        <v>228</v>
      </c>
      <c r="F3" s="159" t="s">
        <v>229</v>
      </c>
      <c r="G3" s="1"/>
      <c r="H3" s="1"/>
      <c r="I3" s="1"/>
    </row>
    <row r="4" spans="1:9" ht="19.5" customHeight="1" x14ac:dyDescent="0.25">
      <c r="A4" s="89" t="s">
        <v>210</v>
      </c>
      <c r="B4" s="21"/>
      <c r="C4" s="90"/>
      <c r="D4" s="92"/>
      <c r="E4" s="92"/>
      <c r="F4" s="92"/>
      <c r="G4" s="1"/>
      <c r="H4" s="1"/>
      <c r="I4" s="1"/>
    </row>
    <row r="5" spans="1:9" ht="15.75" hidden="1" x14ac:dyDescent="0.25">
      <c r="A5" s="50"/>
      <c r="B5" s="22"/>
      <c r="C5" s="91"/>
      <c r="D5" s="40"/>
      <c r="E5" s="40"/>
      <c r="F5" s="40"/>
      <c r="G5" s="1"/>
      <c r="H5" s="1"/>
      <c r="I5" s="1"/>
    </row>
    <row r="6" spans="1:9" ht="60" x14ac:dyDescent="0.25">
      <c r="A6" s="113" t="s">
        <v>164</v>
      </c>
      <c r="B6" s="121"/>
      <c r="C6" s="97" t="s">
        <v>188</v>
      </c>
      <c r="D6" s="91">
        <v>2114749</v>
      </c>
      <c r="E6" s="91">
        <v>132687</v>
      </c>
      <c r="F6" s="91">
        <v>265374</v>
      </c>
      <c r="G6" s="1"/>
      <c r="H6" s="1"/>
      <c r="I6" s="1"/>
    </row>
    <row r="7" spans="1:9" ht="60" x14ac:dyDescent="0.2">
      <c r="A7" s="132"/>
      <c r="B7" s="131"/>
      <c r="C7" s="97" t="s">
        <v>168</v>
      </c>
      <c r="D7" s="154">
        <v>284.89999999999998</v>
      </c>
      <c r="E7" s="154">
        <v>12.5</v>
      </c>
      <c r="F7" s="154">
        <v>12.5</v>
      </c>
    </row>
    <row r="8" spans="1:9" ht="31.5" customHeight="1" x14ac:dyDescent="0.25">
      <c r="A8" s="133" t="s">
        <v>30</v>
      </c>
      <c r="B8" s="121"/>
      <c r="C8" s="97"/>
      <c r="D8" s="91"/>
      <c r="E8" s="91"/>
      <c r="F8" s="91"/>
      <c r="G8" s="1"/>
      <c r="H8" s="1"/>
      <c r="I8" s="1"/>
    </row>
    <row r="9" spans="1:9" ht="27" customHeight="1" x14ac:dyDescent="0.25">
      <c r="A9" s="112" t="s">
        <v>302</v>
      </c>
      <c r="B9" s="121"/>
      <c r="C9" s="97"/>
      <c r="D9" s="91">
        <v>1833478</v>
      </c>
      <c r="E9" s="91">
        <v>132687</v>
      </c>
      <c r="F9" s="91">
        <v>265374</v>
      </c>
      <c r="G9" s="1"/>
      <c r="H9" s="1"/>
      <c r="I9" s="1"/>
    </row>
    <row r="10" spans="1:9" ht="20.25" customHeight="1" x14ac:dyDescent="0.25">
      <c r="A10" s="112" t="s">
        <v>303</v>
      </c>
      <c r="B10" s="121"/>
      <c r="C10" s="97"/>
      <c r="D10" s="91">
        <v>271118</v>
      </c>
      <c r="E10" s="91"/>
      <c r="F10" s="91"/>
      <c r="G10" s="1"/>
      <c r="H10" s="1"/>
      <c r="I10" s="1"/>
    </row>
    <row r="11" spans="1:9" ht="20.25" customHeight="1" x14ac:dyDescent="0.25">
      <c r="A11" s="112" t="s">
        <v>304</v>
      </c>
      <c r="B11" s="121"/>
      <c r="C11" s="97"/>
      <c r="D11" s="91">
        <v>10153</v>
      </c>
      <c r="E11" s="91"/>
      <c r="F11" s="91"/>
      <c r="G11" s="1"/>
      <c r="H11" s="1"/>
      <c r="I11" s="1"/>
    </row>
    <row r="12" spans="1:9" ht="30" x14ac:dyDescent="0.2">
      <c r="A12" s="113" t="s">
        <v>31</v>
      </c>
      <c r="B12" s="121"/>
      <c r="C12" s="97"/>
      <c r="D12" s="154"/>
      <c r="E12" s="154"/>
      <c r="F12" s="154"/>
      <c r="G12" s="1"/>
      <c r="H12" s="1"/>
      <c r="I12" s="1"/>
    </row>
    <row r="13" spans="1:9" ht="18" customHeight="1" x14ac:dyDescent="0.25">
      <c r="A13" s="133" t="s">
        <v>32</v>
      </c>
      <c r="B13" s="121"/>
      <c r="C13" s="97" t="s">
        <v>29</v>
      </c>
      <c r="D13" s="91">
        <v>2114749</v>
      </c>
      <c r="E13" s="91">
        <v>132687</v>
      </c>
      <c r="F13" s="91">
        <v>265374</v>
      </c>
      <c r="G13" s="1"/>
      <c r="H13" s="1"/>
      <c r="I13" s="1"/>
    </row>
    <row r="14" spans="1:9" ht="15" x14ac:dyDescent="0.2">
      <c r="A14" s="113" t="s">
        <v>33</v>
      </c>
      <c r="B14" s="121"/>
      <c r="C14" s="97"/>
      <c r="D14" s="154"/>
      <c r="E14" s="154"/>
      <c r="F14" s="154"/>
      <c r="G14" s="1"/>
      <c r="H14" s="1"/>
      <c r="I14" s="1"/>
    </row>
    <row r="15" spans="1:9" ht="15" x14ac:dyDescent="0.2">
      <c r="A15" s="113" t="s">
        <v>49</v>
      </c>
      <c r="B15" s="121"/>
      <c r="C15" s="97" t="s">
        <v>29</v>
      </c>
      <c r="D15" s="154"/>
      <c r="E15" s="154"/>
      <c r="F15" s="154"/>
      <c r="G15" s="1"/>
      <c r="H15" s="1"/>
      <c r="I15" s="1"/>
    </row>
    <row r="16" spans="1:9" ht="15.75" x14ac:dyDescent="0.25">
      <c r="A16" s="113" t="s">
        <v>50</v>
      </c>
      <c r="B16" s="121"/>
      <c r="C16" s="97" t="s">
        <v>29</v>
      </c>
      <c r="D16" s="91">
        <v>2114749</v>
      </c>
      <c r="E16" s="91">
        <v>132687</v>
      </c>
      <c r="F16" s="91">
        <v>265374</v>
      </c>
      <c r="G16" s="1"/>
      <c r="H16" s="1"/>
      <c r="I16" s="1"/>
    </row>
    <row r="17" spans="1:9" ht="15" x14ac:dyDescent="0.2">
      <c r="A17" s="133" t="s">
        <v>34</v>
      </c>
      <c r="B17" s="121"/>
      <c r="C17" s="97" t="s">
        <v>29</v>
      </c>
      <c r="D17" s="154"/>
      <c r="E17" s="154"/>
      <c r="F17" s="154"/>
      <c r="G17" s="1"/>
      <c r="H17" s="1"/>
      <c r="I17" s="1"/>
    </row>
    <row r="18" spans="1:9" ht="15" x14ac:dyDescent="0.2">
      <c r="A18" s="113" t="s">
        <v>33</v>
      </c>
      <c r="B18" s="121"/>
      <c r="C18" s="97"/>
      <c r="D18" s="154"/>
      <c r="E18" s="154"/>
      <c r="F18" s="154"/>
      <c r="G18" s="1"/>
      <c r="H18" s="1"/>
      <c r="I18" s="1"/>
    </row>
    <row r="19" spans="1:9" ht="15" x14ac:dyDescent="0.2">
      <c r="A19" s="113" t="s">
        <v>166</v>
      </c>
      <c r="B19" s="121"/>
      <c r="C19" s="97" t="s">
        <v>29</v>
      </c>
      <c r="D19" s="154"/>
      <c r="E19" s="154"/>
      <c r="F19" s="154"/>
      <c r="G19" s="1"/>
      <c r="H19" s="1"/>
      <c r="I19" s="1"/>
    </row>
    <row r="20" spans="1:9" ht="15" x14ac:dyDescent="0.2">
      <c r="A20" s="113" t="s">
        <v>165</v>
      </c>
      <c r="B20" s="121"/>
      <c r="C20" s="97" t="s">
        <v>29</v>
      </c>
      <c r="D20" s="154"/>
      <c r="E20" s="154"/>
      <c r="F20" s="154"/>
      <c r="G20" s="1"/>
      <c r="H20" s="1"/>
      <c r="I20" s="1"/>
    </row>
    <row r="21" spans="1:9" ht="19.149999999999999" customHeight="1" x14ac:dyDescent="0.2">
      <c r="A21" s="113" t="s">
        <v>167</v>
      </c>
      <c r="B21" s="121"/>
      <c r="C21" s="97" t="s">
        <v>29</v>
      </c>
      <c r="D21" s="154"/>
      <c r="E21" s="154"/>
      <c r="F21" s="154"/>
      <c r="G21" s="1"/>
      <c r="H21" s="1"/>
      <c r="I21" s="1"/>
    </row>
    <row r="22" spans="1:9" ht="15" x14ac:dyDescent="0.2">
      <c r="A22" s="113" t="s">
        <v>51</v>
      </c>
      <c r="B22" s="121"/>
      <c r="C22" s="97"/>
      <c r="D22" s="154"/>
      <c r="E22" s="154"/>
      <c r="F22" s="154"/>
      <c r="G22" s="1"/>
      <c r="H22" s="1"/>
      <c r="I22" s="1"/>
    </row>
    <row r="23" spans="1:9" ht="15" x14ac:dyDescent="0.2">
      <c r="A23" s="113" t="s">
        <v>52</v>
      </c>
      <c r="B23" s="121"/>
      <c r="C23" s="97" t="s">
        <v>29</v>
      </c>
      <c r="D23" s="154"/>
      <c r="E23" s="154"/>
      <c r="F23" s="154"/>
      <c r="G23" s="1"/>
      <c r="H23" s="1"/>
      <c r="I23" s="1"/>
    </row>
    <row r="24" spans="1:9" ht="15" x14ac:dyDescent="0.2">
      <c r="A24" s="113" t="s">
        <v>53</v>
      </c>
      <c r="B24" s="121"/>
      <c r="C24" s="97" t="s">
        <v>29</v>
      </c>
      <c r="D24" s="154"/>
      <c r="E24" s="154"/>
      <c r="F24" s="154"/>
      <c r="G24" s="1"/>
      <c r="H24" s="1"/>
      <c r="I24" s="1"/>
    </row>
    <row r="25" spans="1:9" ht="45" x14ac:dyDescent="0.2">
      <c r="A25" s="113" t="s">
        <v>176</v>
      </c>
      <c r="B25" s="121"/>
      <c r="C25" s="97" t="s">
        <v>29</v>
      </c>
      <c r="D25" s="154"/>
      <c r="E25" s="154"/>
      <c r="F25" s="154"/>
      <c r="G25" s="1"/>
      <c r="H25" s="1"/>
      <c r="I25" s="1"/>
    </row>
    <row r="26" spans="1:9" ht="18.75" customHeight="1" x14ac:dyDescent="0.2">
      <c r="A26" s="113" t="s">
        <v>54</v>
      </c>
      <c r="B26" s="121"/>
      <c r="C26" s="97" t="s">
        <v>29</v>
      </c>
      <c r="D26" s="154"/>
      <c r="E26" s="154"/>
      <c r="F26" s="154"/>
      <c r="G26" s="1"/>
      <c r="H26" s="1"/>
      <c r="I26" s="1"/>
    </row>
    <row r="27" spans="1:9" ht="30" x14ac:dyDescent="0.2">
      <c r="A27" s="113" t="s">
        <v>55</v>
      </c>
      <c r="B27" s="121"/>
      <c r="C27" s="97" t="s">
        <v>29</v>
      </c>
      <c r="D27" s="154"/>
      <c r="E27" s="154"/>
      <c r="F27" s="154"/>
      <c r="G27" s="1"/>
      <c r="H27" s="1"/>
      <c r="I27" s="1"/>
    </row>
    <row r="28" spans="1:9" ht="30" x14ac:dyDescent="0.2">
      <c r="A28" s="113" t="s">
        <v>56</v>
      </c>
      <c r="B28" s="121"/>
      <c r="C28" s="97" t="s">
        <v>29</v>
      </c>
      <c r="D28" s="154"/>
      <c r="E28" s="154"/>
      <c r="F28" s="154"/>
      <c r="G28" s="1"/>
      <c r="H28" s="1"/>
      <c r="I28" s="1"/>
    </row>
    <row r="29" spans="1:9" ht="16.899999999999999" customHeight="1" x14ac:dyDescent="0.2">
      <c r="A29" s="113" t="s">
        <v>57</v>
      </c>
      <c r="B29" s="121"/>
      <c r="C29" s="97" t="s">
        <v>29</v>
      </c>
      <c r="D29" s="154"/>
      <c r="E29" s="154"/>
      <c r="F29" s="154"/>
      <c r="G29" s="1"/>
      <c r="H29" s="1"/>
      <c r="I29" s="1"/>
    </row>
    <row r="30" spans="1:9" ht="15" x14ac:dyDescent="0.2">
      <c r="A30" s="112" t="s">
        <v>169</v>
      </c>
      <c r="B30" s="121"/>
      <c r="C30" s="97" t="s">
        <v>35</v>
      </c>
      <c r="D30" s="154"/>
      <c r="E30" s="154"/>
      <c r="F30" s="154"/>
      <c r="G30" s="1"/>
      <c r="H30" s="1"/>
      <c r="I30" s="1"/>
    </row>
    <row r="31" spans="1:9" ht="15" customHeight="1" x14ac:dyDescent="0.2">
      <c r="A31" s="112" t="s">
        <v>170</v>
      </c>
      <c r="B31" s="121"/>
      <c r="C31" s="97" t="s">
        <v>35</v>
      </c>
      <c r="D31" s="154"/>
      <c r="E31" s="154"/>
      <c r="F31" s="154"/>
      <c r="G31" s="1"/>
      <c r="H31" s="1"/>
      <c r="I31" s="1"/>
    </row>
    <row r="32" spans="1:9" ht="60" x14ac:dyDescent="0.2">
      <c r="A32" s="113" t="s">
        <v>36</v>
      </c>
      <c r="B32" s="121"/>
      <c r="C32" s="97" t="s">
        <v>108</v>
      </c>
      <c r="D32" s="154"/>
      <c r="E32" s="154"/>
      <c r="F32" s="154"/>
      <c r="G32" s="1"/>
      <c r="H32" s="1"/>
      <c r="I32" s="1"/>
    </row>
    <row r="33" spans="1:9" ht="60" x14ac:dyDescent="0.2">
      <c r="A33" s="112"/>
      <c r="B33" s="121"/>
      <c r="C33" s="97" t="s">
        <v>163</v>
      </c>
      <c r="D33" s="154"/>
      <c r="E33" s="154"/>
      <c r="F33" s="154"/>
      <c r="G33" s="1"/>
      <c r="H33" s="1"/>
      <c r="I33" s="1"/>
    </row>
    <row r="34" spans="1:9" x14ac:dyDescent="0.2">
      <c r="G34" s="1"/>
      <c r="H34" s="1"/>
      <c r="I34" s="1"/>
    </row>
    <row r="35" spans="1:9" ht="15" hidden="1" x14ac:dyDescent="0.2">
      <c r="A35" s="1"/>
      <c r="B35" s="1"/>
      <c r="C35" s="32"/>
      <c r="D35" s="1"/>
      <c r="E35" s="1"/>
      <c r="F35" s="1"/>
      <c r="G35" s="1"/>
      <c r="H35" s="1"/>
      <c r="I35" s="1"/>
    </row>
    <row r="36" spans="1:9" ht="15" x14ac:dyDescent="0.2">
      <c r="A36" s="11"/>
      <c r="B36" s="1"/>
      <c r="C36" s="32"/>
      <c r="D36" s="1"/>
      <c r="E36" s="1"/>
      <c r="F36" s="1"/>
      <c r="G36" s="1"/>
      <c r="H36" s="1"/>
      <c r="I36" s="1"/>
    </row>
    <row r="37" spans="1:9" ht="16.5" customHeight="1" x14ac:dyDescent="0.2">
      <c r="A37" s="11"/>
      <c r="B37" s="1"/>
      <c r="C37" s="1"/>
      <c r="G37" s="1"/>
      <c r="H37" s="1"/>
      <c r="I37" s="1"/>
    </row>
    <row r="38" spans="1:9" ht="15" x14ac:dyDescent="0.2">
      <c r="A38" s="2"/>
      <c r="B38" s="1"/>
      <c r="C38" s="1"/>
      <c r="G38" s="1"/>
      <c r="H38" s="1"/>
      <c r="I38" s="1"/>
    </row>
    <row r="39" spans="1:9" x14ac:dyDescent="0.2">
      <c r="B39" s="1"/>
      <c r="C39" s="1"/>
      <c r="G39" s="1"/>
      <c r="H39" s="1"/>
      <c r="I39" s="1"/>
    </row>
    <row r="40" spans="1:9" x14ac:dyDescent="0.2">
      <c r="B40" s="1"/>
      <c r="C40" s="1"/>
      <c r="G40" s="1"/>
      <c r="H40" s="1"/>
      <c r="I40" s="1"/>
    </row>
    <row r="41" spans="1:9" ht="18" x14ac:dyDescent="0.25">
      <c r="A41" s="31"/>
      <c r="B41" s="1"/>
      <c r="C41" s="1"/>
      <c r="G41" s="1"/>
      <c r="H41" s="1"/>
      <c r="I41" s="1"/>
    </row>
    <row r="42" spans="1:9" x14ac:dyDescent="0.2">
      <c r="A42" s="1"/>
      <c r="B42" s="1"/>
      <c r="C42" s="1"/>
      <c r="G42" s="1"/>
      <c r="H42" s="1"/>
      <c r="I42" s="1"/>
    </row>
    <row r="43" spans="1:9" x14ac:dyDescent="0.2">
      <c r="A43" s="1"/>
      <c r="B43" s="1"/>
      <c r="C43" s="1"/>
      <c r="G43" s="1"/>
      <c r="H43" s="1"/>
      <c r="I43" s="1"/>
    </row>
    <row r="44" spans="1:9" x14ac:dyDescent="0.2">
      <c r="A44" s="1"/>
      <c r="B44" s="1"/>
      <c r="C44" s="1"/>
      <c r="G44" s="1"/>
      <c r="H44" s="1"/>
      <c r="I44" s="1"/>
    </row>
    <row r="45" spans="1:9" x14ac:dyDescent="0.2">
      <c r="A45" s="1"/>
      <c r="B45" s="1"/>
      <c r="C45" s="1"/>
      <c r="G45" s="1"/>
      <c r="H45" s="1"/>
      <c r="I45" s="1"/>
    </row>
    <row r="46" spans="1:9" x14ac:dyDescent="0.2">
      <c r="A46" s="1"/>
      <c r="B46" s="1"/>
      <c r="C46" s="1"/>
      <c r="G46" s="1"/>
      <c r="H46" s="1"/>
      <c r="I46" s="1"/>
    </row>
    <row r="47" spans="1:9" x14ac:dyDescent="0.2">
      <c r="A47" s="1"/>
      <c r="B47" s="1"/>
      <c r="C47" s="1"/>
      <c r="G47" s="1"/>
      <c r="H47" s="1"/>
      <c r="I47" s="1"/>
    </row>
    <row r="48" spans="1:9" x14ac:dyDescent="0.2">
      <c r="A48" s="1"/>
      <c r="B48" s="1"/>
      <c r="C48" s="1"/>
      <c r="G48" s="1"/>
      <c r="H48" s="1"/>
      <c r="I48" s="1"/>
    </row>
    <row r="49" spans="1:9" x14ac:dyDescent="0.2">
      <c r="A49" s="1"/>
      <c r="B49" s="1"/>
      <c r="C49" s="1"/>
      <c r="G49" s="1"/>
      <c r="H49" s="1"/>
      <c r="I49" s="1"/>
    </row>
    <row r="50" spans="1:9" x14ac:dyDescent="0.2">
      <c r="A50" s="1"/>
      <c r="B50" s="1"/>
      <c r="C50" s="1"/>
      <c r="G50" s="1"/>
      <c r="H50" s="1"/>
      <c r="I50" s="1"/>
    </row>
    <row r="51" spans="1:9" x14ac:dyDescent="0.2">
      <c r="A51" s="1"/>
      <c r="B51" s="1"/>
      <c r="C51" s="1"/>
      <c r="G51" s="1"/>
      <c r="H51" s="1"/>
      <c r="I51" s="1"/>
    </row>
    <row r="52" spans="1:9" x14ac:dyDescent="0.2">
      <c r="A52" s="1"/>
      <c r="B52" s="1"/>
      <c r="C52" s="1"/>
      <c r="G52" s="1"/>
      <c r="H52" s="1"/>
      <c r="I52" s="1"/>
    </row>
    <row r="53" spans="1:9" x14ac:dyDescent="0.2">
      <c r="A53" s="1"/>
      <c r="B53" s="1"/>
      <c r="C53" s="1"/>
      <c r="G53" s="1"/>
      <c r="H53" s="1"/>
      <c r="I53" s="1"/>
    </row>
    <row r="54" spans="1:9" x14ac:dyDescent="0.2">
      <c r="A54" s="1"/>
      <c r="B54" s="1"/>
      <c r="C54" s="1"/>
      <c r="G54" s="1"/>
      <c r="H54" s="1"/>
      <c r="I54" s="1"/>
    </row>
    <row r="55" spans="1:9" x14ac:dyDescent="0.2">
      <c r="A55" s="1"/>
      <c r="B55" s="1"/>
      <c r="C55" s="1"/>
      <c r="G55" s="1"/>
      <c r="H55" s="1"/>
      <c r="I55" s="1"/>
    </row>
    <row r="56" spans="1:9" x14ac:dyDescent="0.2">
      <c r="A56" s="1"/>
      <c r="B56" s="1"/>
      <c r="C56" s="1"/>
      <c r="G56" s="1"/>
      <c r="H56" s="1"/>
      <c r="I56" s="1"/>
    </row>
    <row r="57" spans="1:9" x14ac:dyDescent="0.2">
      <c r="A57" s="1"/>
      <c r="B57" s="1"/>
      <c r="C57" s="1"/>
      <c r="G57" s="1"/>
      <c r="H57" s="1"/>
      <c r="I57" s="1"/>
    </row>
    <row r="58" spans="1:9" x14ac:dyDescent="0.2">
      <c r="A58" s="1"/>
      <c r="B58" s="1"/>
      <c r="C58" s="1"/>
      <c r="G58" s="1"/>
      <c r="H58" s="1"/>
      <c r="I58" s="1"/>
    </row>
    <row r="59" spans="1:9" x14ac:dyDescent="0.2">
      <c r="A59" s="1"/>
      <c r="B59" s="1"/>
      <c r="C59" s="1"/>
      <c r="G59" s="1"/>
      <c r="H59" s="1"/>
      <c r="I59" s="1"/>
    </row>
    <row r="60" spans="1:9" x14ac:dyDescent="0.2">
      <c r="A60" s="1"/>
      <c r="B60" s="1"/>
      <c r="C60" s="1"/>
      <c r="G60" s="1"/>
      <c r="H60" s="1"/>
      <c r="I60" s="1"/>
    </row>
    <row r="61" spans="1:9" x14ac:dyDescent="0.2">
      <c r="G61" s="1"/>
      <c r="H61" s="1"/>
      <c r="I61" s="1"/>
    </row>
    <row r="62" spans="1:9" x14ac:dyDescent="0.2">
      <c r="G62" s="1"/>
      <c r="H62" s="1"/>
      <c r="I62" s="1"/>
    </row>
    <row r="63" spans="1:9" x14ac:dyDescent="0.2">
      <c r="G63" s="1"/>
      <c r="H63" s="1"/>
      <c r="I63" s="1"/>
    </row>
    <row r="64" spans="1:9" x14ac:dyDescent="0.2">
      <c r="G64" s="1"/>
      <c r="H64" s="1"/>
      <c r="I64" s="1"/>
    </row>
    <row r="65" spans="7:9" x14ac:dyDescent="0.2">
      <c r="G65" s="1"/>
      <c r="H65" s="1"/>
      <c r="I65" s="1"/>
    </row>
  </sheetData>
  <mergeCells count="2">
    <mergeCell ref="A2:A3"/>
    <mergeCell ref="E2:F2"/>
  </mergeCells>
  <phoneticPr fontId="0" type="noConversion"/>
  <pageMargins left="0.41" right="0.16" top="0.3" bottom="0.16" header="0.31" footer="0.16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"/>
  <sheetViews>
    <sheetView zoomScale="75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E1" sqref="E1:G1048576"/>
    </sheetView>
  </sheetViews>
  <sheetFormatPr defaultRowHeight="12.75" x14ac:dyDescent="0.2"/>
  <cols>
    <col min="1" max="1" width="47.85546875" customWidth="1"/>
    <col min="2" max="2" width="21.5703125" customWidth="1"/>
    <col min="3" max="3" width="21.7109375" customWidth="1"/>
    <col min="4" max="4" width="20.28515625" customWidth="1"/>
  </cols>
  <sheetData>
    <row r="2" spans="1:4" ht="13.5" thickBot="1" x14ac:dyDescent="0.25"/>
    <row r="3" spans="1:4" ht="15.75" x14ac:dyDescent="0.25">
      <c r="A3" s="71" t="s">
        <v>0</v>
      </c>
      <c r="B3" s="169" t="s">
        <v>178</v>
      </c>
      <c r="C3" s="245" t="s">
        <v>193</v>
      </c>
      <c r="D3" s="246"/>
    </row>
    <row r="4" spans="1:4" ht="70.5" customHeight="1" thickBot="1" x14ac:dyDescent="0.3">
      <c r="A4" s="78"/>
      <c r="B4" s="159" t="s">
        <v>227</v>
      </c>
      <c r="C4" s="159" t="s">
        <v>228</v>
      </c>
      <c r="D4" s="159" t="s">
        <v>229</v>
      </c>
    </row>
    <row r="5" spans="1:4" ht="0.75" hidden="1" customHeight="1" x14ac:dyDescent="0.2">
      <c r="A5" s="63"/>
      <c r="B5" s="19"/>
      <c r="C5" s="19"/>
      <c r="D5" s="19"/>
    </row>
    <row r="6" spans="1:4" ht="15.75" x14ac:dyDescent="0.25">
      <c r="A6" s="57" t="s">
        <v>211</v>
      </c>
      <c r="B6" s="18"/>
      <c r="C6" s="18"/>
      <c r="D6" s="18"/>
    </row>
    <row r="7" spans="1:4" ht="19.5" customHeight="1" x14ac:dyDescent="0.2">
      <c r="A7" s="62" t="s">
        <v>46</v>
      </c>
      <c r="B7" s="19"/>
      <c r="C7" s="19"/>
      <c r="D7" s="19"/>
    </row>
    <row r="8" spans="1:4" ht="16.5" customHeight="1" x14ac:dyDescent="0.2">
      <c r="A8" s="136" t="s">
        <v>47</v>
      </c>
      <c r="B8" s="19"/>
      <c r="C8" s="19"/>
      <c r="D8" s="19"/>
    </row>
    <row r="9" spans="1:4" ht="15.75" x14ac:dyDescent="0.25">
      <c r="A9" s="65" t="s">
        <v>58</v>
      </c>
      <c r="B9" s="234">
        <v>1070930</v>
      </c>
      <c r="C9" s="234">
        <v>176365</v>
      </c>
      <c r="D9" s="234">
        <f>C9*2</f>
        <v>352730</v>
      </c>
    </row>
    <row r="10" spans="1:4" ht="30" x14ac:dyDescent="0.25">
      <c r="A10" s="65" t="s">
        <v>59</v>
      </c>
      <c r="B10" s="234">
        <v>1115528</v>
      </c>
      <c r="C10" s="234">
        <v>214590</v>
      </c>
      <c r="D10" s="234">
        <f>C10*2</f>
        <v>429180</v>
      </c>
    </row>
    <row r="11" spans="1:4" ht="15.75" x14ac:dyDescent="0.25">
      <c r="A11" s="65" t="s">
        <v>60</v>
      </c>
      <c r="B11" s="234"/>
      <c r="C11" s="234"/>
      <c r="D11" s="234"/>
    </row>
    <row r="12" spans="1:4" ht="15.75" x14ac:dyDescent="0.25">
      <c r="A12" s="230" t="s">
        <v>61</v>
      </c>
      <c r="B12" s="234">
        <v>118718.1</v>
      </c>
      <c r="C12" s="234">
        <v>86324</v>
      </c>
      <c r="D12" s="234">
        <v>113154.9</v>
      </c>
    </row>
    <row r="13" spans="1:4" ht="15.75" x14ac:dyDescent="0.25">
      <c r="A13" s="65" t="s">
        <v>62</v>
      </c>
      <c r="B13" s="234"/>
      <c r="C13" s="234"/>
      <c r="D13" s="234"/>
    </row>
    <row r="14" spans="1:4" ht="15.75" x14ac:dyDescent="0.25">
      <c r="A14" s="65" t="s">
        <v>63</v>
      </c>
      <c r="B14" s="234"/>
      <c r="C14" s="234"/>
      <c r="D14" s="234"/>
    </row>
    <row r="15" spans="1:4" ht="15.75" x14ac:dyDescent="0.25">
      <c r="A15" s="65" t="s">
        <v>109</v>
      </c>
      <c r="B15" s="234">
        <v>0</v>
      </c>
      <c r="C15" s="234">
        <v>1054.7</v>
      </c>
      <c r="D15" s="234">
        <v>4856</v>
      </c>
    </row>
    <row r="16" spans="1:4" ht="15.75" x14ac:dyDescent="0.25">
      <c r="A16" s="65" t="s">
        <v>110</v>
      </c>
      <c r="B16" s="234">
        <v>19723.599999999999</v>
      </c>
      <c r="C16" s="234"/>
      <c r="D16" s="234">
        <v>23215.1</v>
      </c>
    </row>
    <row r="17" spans="1:4" ht="15.75" x14ac:dyDescent="0.25">
      <c r="A17" s="66" t="s">
        <v>64</v>
      </c>
      <c r="B17" s="234">
        <f>B19+B20</f>
        <v>17416.2</v>
      </c>
      <c r="C17" s="234">
        <f t="shared" ref="C17:D17" si="0">C19+C20</f>
        <v>10681</v>
      </c>
      <c r="D17" s="234">
        <f t="shared" si="0"/>
        <v>14572</v>
      </c>
    </row>
    <row r="18" spans="1:4" ht="15.75" x14ac:dyDescent="0.25">
      <c r="A18" s="65" t="s">
        <v>65</v>
      </c>
      <c r="B18" s="234"/>
      <c r="C18" s="234"/>
      <c r="D18" s="234"/>
    </row>
    <row r="19" spans="1:4" ht="15.75" x14ac:dyDescent="0.25">
      <c r="A19" s="65" t="s">
        <v>66</v>
      </c>
      <c r="B19" s="234"/>
      <c r="C19" s="234"/>
      <c r="D19" s="234"/>
    </row>
    <row r="20" spans="1:4" ht="15.75" x14ac:dyDescent="0.25">
      <c r="A20" s="65" t="s">
        <v>67</v>
      </c>
      <c r="B20" s="234">
        <v>17416.2</v>
      </c>
      <c r="C20" s="234">
        <v>10681</v>
      </c>
      <c r="D20" s="234">
        <v>14572</v>
      </c>
    </row>
    <row r="21" spans="1:4" ht="31.5" x14ac:dyDescent="0.25">
      <c r="A21" s="66" t="s">
        <v>68</v>
      </c>
      <c r="B21" s="234">
        <f>B23+B24</f>
        <v>1.6</v>
      </c>
      <c r="C21" s="234">
        <f t="shared" ref="C21:D21" si="1">C23+C24</f>
        <v>38</v>
      </c>
      <c r="D21" s="234">
        <f t="shared" si="1"/>
        <v>57.6</v>
      </c>
    </row>
    <row r="22" spans="1:4" ht="15.75" x14ac:dyDescent="0.25">
      <c r="A22" s="65" t="s">
        <v>2</v>
      </c>
      <c r="B22" s="234"/>
      <c r="C22" s="234"/>
      <c r="D22" s="234"/>
    </row>
    <row r="23" spans="1:4" ht="45" x14ac:dyDescent="0.25">
      <c r="A23" s="65" t="s">
        <v>69</v>
      </c>
      <c r="B23" s="234">
        <v>1.6</v>
      </c>
      <c r="C23" s="234">
        <v>38</v>
      </c>
      <c r="D23" s="234">
        <v>57.6</v>
      </c>
    </row>
    <row r="24" spans="1:4" ht="15.75" x14ac:dyDescent="0.25">
      <c r="A24" s="65" t="s">
        <v>70</v>
      </c>
      <c r="B24" s="234"/>
      <c r="C24" s="234"/>
      <c r="D24" s="234"/>
    </row>
    <row r="25" spans="1:4" ht="15.75" x14ac:dyDescent="0.25">
      <c r="A25" s="66" t="s">
        <v>186</v>
      </c>
      <c r="B25" s="234">
        <f>B27+B28</f>
        <v>81576.600000000006</v>
      </c>
      <c r="C25" s="234">
        <f>C27+C28</f>
        <v>56489.9</v>
      </c>
      <c r="D25" s="234">
        <f t="shared" ref="D25" si="2">D27+D28</f>
        <v>71669.3</v>
      </c>
    </row>
    <row r="26" spans="1:4" ht="15.75" x14ac:dyDescent="0.25">
      <c r="A26" s="65" t="s">
        <v>65</v>
      </c>
      <c r="B26" s="234"/>
      <c r="C26" s="234"/>
      <c r="D26" s="234"/>
    </row>
    <row r="27" spans="1:4" ht="15.75" x14ac:dyDescent="0.25">
      <c r="A27" s="65" t="s">
        <v>71</v>
      </c>
      <c r="B27" s="234">
        <v>10090</v>
      </c>
      <c r="C27" s="234">
        <v>6353.1</v>
      </c>
      <c r="D27" s="234">
        <v>10655.7</v>
      </c>
    </row>
    <row r="28" spans="1:4" ht="15.75" x14ac:dyDescent="0.25">
      <c r="A28" s="65" t="s">
        <v>72</v>
      </c>
      <c r="B28" s="234">
        <v>71486.600000000006</v>
      </c>
      <c r="C28" s="234">
        <v>50136.800000000003</v>
      </c>
      <c r="D28" s="234">
        <v>61013.599999999999</v>
      </c>
    </row>
    <row r="29" spans="1:4" ht="30" x14ac:dyDescent="0.25">
      <c r="A29" s="65" t="s">
        <v>73</v>
      </c>
      <c r="B29" s="234"/>
      <c r="C29" s="234"/>
      <c r="D29" s="234"/>
    </row>
    <row r="30" spans="1:4" ht="15.75" x14ac:dyDescent="0.25">
      <c r="A30" s="65"/>
      <c r="B30" s="234"/>
      <c r="C30" s="234"/>
      <c r="D30" s="234"/>
    </row>
    <row r="31" spans="1:4" ht="47.25" x14ac:dyDescent="0.25">
      <c r="A31" s="66" t="s">
        <v>74</v>
      </c>
      <c r="B31" s="234"/>
      <c r="C31" s="234"/>
      <c r="D31" s="234"/>
    </row>
    <row r="32" spans="1:4" ht="15.75" x14ac:dyDescent="0.25">
      <c r="A32" s="65" t="s">
        <v>62</v>
      </c>
      <c r="B32" s="234"/>
      <c r="C32" s="234"/>
      <c r="D32" s="234"/>
    </row>
    <row r="33" spans="1:4" ht="15.75" x14ac:dyDescent="0.25">
      <c r="A33" s="65" t="s">
        <v>75</v>
      </c>
      <c r="B33" s="234"/>
      <c r="C33" s="234"/>
      <c r="D33" s="234"/>
    </row>
    <row r="34" spans="1:4" ht="31.5" x14ac:dyDescent="0.25">
      <c r="A34" s="66" t="s">
        <v>76</v>
      </c>
      <c r="B34" s="234"/>
      <c r="C34" s="234"/>
      <c r="D34" s="234"/>
    </row>
    <row r="35" spans="1:4" ht="15.75" x14ac:dyDescent="0.25">
      <c r="A35" s="67" t="s">
        <v>77</v>
      </c>
      <c r="B35" s="234"/>
      <c r="C35" s="234"/>
      <c r="D35" s="234"/>
    </row>
    <row r="36" spans="1:4" ht="30" x14ac:dyDescent="0.25">
      <c r="A36" s="67" t="s">
        <v>78</v>
      </c>
      <c r="B36" s="234"/>
      <c r="C36" s="234"/>
      <c r="D36" s="234"/>
    </row>
    <row r="37" spans="1:4" ht="15.75" x14ac:dyDescent="0.25">
      <c r="A37" s="64"/>
      <c r="B37" s="234"/>
      <c r="C37" s="234"/>
      <c r="D37" s="234"/>
    </row>
    <row r="38" spans="1:4" ht="15.75" x14ac:dyDescent="0.25">
      <c r="A38" s="68" t="s">
        <v>80</v>
      </c>
      <c r="B38" s="234">
        <v>36429.599999999999</v>
      </c>
      <c r="C38" s="234">
        <v>26050.6</v>
      </c>
      <c r="D38" s="234">
        <v>41997.2</v>
      </c>
    </row>
    <row r="39" spans="1:4" ht="15.75" x14ac:dyDescent="0.25">
      <c r="A39" s="67" t="s">
        <v>81</v>
      </c>
      <c r="B39" s="234"/>
      <c r="C39" s="234"/>
      <c r="D39" s="234"/>
    </row>
    <row r="40" spans="1:4" ht="15.75" x14ac:dyDescent="0.25">
      <c r="A40" s="67" t="s">
        <v>82</v>
      </c>
      <c r="B40" s="234">
        <v>11876.9</v>
      </c>
      <c r="C40" s="234">
        <v>9753.2000000000007</v>
      </c>
      <c r="D40" s="234">
        <v>11000</v>
      </c>
    </row>
    <row r="41" spans="1:4" ht="15.75" x14ac:dyDescent="0.25">
      <c r="A41" s="67" t="s">
        <v>83</v>
      </c>
      <c r="B41" s="234"/>
      <c r="C41" s="234"/>
      <c r="D41" s="234"/>
    </row>
    <row r="42" spans="1:4" ht="15.75" x14ac:dyDescent="0.25">
      <c r="A42" s="69" t="s">
        <v>84</v>
      </c>
      <c r="B42" s="234"/>
      <c r="C42" s="234"/>
      <c r="D42" s="234"/>
    </row>
    <row r="43" spans="1:4" ht="30" x14ac:dyDescent="0.25">
      <c r="A43" s="67" t="s">
        <v>79</v>
      </c>
      <c r="B43" s="234"/>
      <c r="C43" s="234"/>
      <c r="D43" s="234"/>
    </row>
    <row r="44" spans="1:4" ht="15.75" x14ac:dyDescent="0.25">
      <c r="A44" s="66" t="s">
        <v>85</v>
      </c>
      <c r="B44" s="234">
        <v>175457.6</v>
      </c>
      <c r="C44" s="234">
        <v>115198.8</v>
      </c>
      <c r="D44" s="234">
        <v>158959.9</v>
      </c>
    </row>
    <row r="45" spans="1:4" ht="15.75" x14ac:dyDescent="0.25">
      <c r="A45" s="65"/>
      <c r="B45" s="234"/>
      <c r="C45" s="234"/>
      <c r="D45" s="234"/>
    </row>
    <row r="46" spans="1:4" ht="15.75" x14ac:dyDescent="0.25">
      <c r="A46" s="135" t="s">
        <v>179</v>
      </c>
      <c r="B46" s="234"/>
      <c r="C46" s="234"/>
      <c r="D46" s="234"/>
    </row>
    <row r="47" spans="1:4" ht="15.75" x14ac:dyDescent="0.25">
      <c r="A47" s="65" t="s">
        <v>86</v>
      </c>
      <c r="B47" s="234"/>
      <c r="C47" s="234">
        <v>21022.1</v>
      </c>
      <c r="D47" s="234">
        <v>43667.1</v>
      </c>
    </row>
    <row r="48" spans="1:4" ht="30" x14ac:dyDescent="0.25">
      <c r="A48" s="65" t="s">
        <v>87</v>
      </c>
      <c r="B48" s="234"/>
      <c r="C48" s="234"/>
      <c r="D48" s="234"/>
    </row>
    <row r="49" spans="1:4" ht="15.75" x14ac:dyDescent="0.25">
      <c r="A49" s="65" t="s">
        <v>88</v>
      </c>
      <c r="B49" s="234"/>
      <c r="C49" s="234"/>
      <c r="D49" s="234"/>
    </row>
    <row r="50" spans="1:4" ht="30" x14ac:dyDescent="0.25">
      <c r="A50" s="67" t="s">
        <v>89</v>
      </c>
      <c r="B50" s="234"/>
      <c r="C50" s="234">
        <v>0</v>
      </c>
      <c r="D50" s="234">
        <v>2487.4</v>
      </c>
    </row>
    <row r="51" spans="1:4" ht="15.75" x14ac:dyDescent="0.25">
      <c r="A51" s="67" t="s">
        <v>90</v>
      </c>
      <c r="B51" s="234"/>
      <c r="C51" s="234">
        <v>4356.2</v>
      </c>
      <c r="D51" s="234">
        <v>44567.199999999997</v>
      </c>
    </row>
    <row r="52" spans="1:4" ht="15.75" x14ac:dyDescent="0.25">
      <c r="A52" s="67" t="s">
        <v>91</v>
      </c>
      <c r="B52" s="234"/>
      <c r="C52" s="234">
        <v>8345.2999999999993</v>
      </c>
      <c r="D52" s="234">
        <v>52380.800000000003</v>
      </c>
    </row>
    <row r="53" spans="1:4" ht="15.75" x14ac:dyDescent="0.25">
      <c r="A53" s="67" t="s">
        <v>92</v>
      </c>
      <c r="B53" s="234"/>
      <c r="C53" s="234"/>
      <c r="D53" s="234"/>
    </row>
    <row r="54" spans="1:4" ht="60" x14ac:dyDescent="0.25">
      <c r="A54" s="65" t="s">
        <v>93</v>
      </c>
      <c r="B54" s="234"/>
      <c r="C54" s="234">
        <f t="shared" ref="C54:D54" si="3">C56+C57+C58+C59</f>
        <v>12468.499999999998</v>
      </c>
      <c r="D54" s="234">
        <f t="shared" si="3"/>
        <v>37277.1</v>
      </c>
    </row>
    <row r="55" spans="1:4" ht="15.75" x14ac:dyDescent="0.25">
      <c r="A55" s="65" t="s">
        <v>189</v>
      </c>
      <c r="B55" s="234"/>
      <c r="C55" s="234"/>
      <c r="D55" s="234"/>
    </row>
    <row r="56" spans="1:4" ht="15.75" x14ac:dyDescent="0.25">
      <c r="A56" s="65" t="s">
        <v>94</v>
      </c>
      <c r="B56" s="234"/>
      <c r="C56" s="234">
        <v>273</v>
      </c>
      <c r="D56" s="234">
        <v>523</v>
      </c>
    </row>
    <row r="57" spans="1:4" ht="30" x14ac:dyDescent="0.25">
      <c r="A57" s="65" t="s">
        <v>95</v>
      </c>
      <c r="B57" s="234"/>
      <c r="C57" s="234">
        <f>10864.9+607</f>
        <v>11471.9</v>
      </c>
      <c r="D57" s="234">
        <f>33809.1+1480</f>
        <v>35289.1</v>
      </c>
    </row>
    <row r="58" spans="1:4" ht="15.75" x14ac:dyDescent="0.25">
      <c r="A58" s="65" t="s">
        <v>96</v>
      </c>
      <c r="B58" s="234"/>
      <c r="C58" s="234">
        <v>152.80000000000001</v>
      </c>
      <c r="D58" s="234">
        <v>465</v>
      </c>
    </row>
    <row r="59" spans="1:4" ht="15.75" x14ac:dyDescent="0.25">
      <c r="A59" s="65" t="s">
        <v>97</v>
      </c>
      <c r="B59" s="234"/>
      <c r="C59" s="234">
        <v>570.79999999999995</v>
      </c>
      <c r="D59" s="234">
        <v>1000</v>
      </c>
    </row>
    <row r="60" spans="1:4" ht="15.75" x14ac:dyDescent="0.25">
      <c r="A60" s="67" t="s">
        <v>98</v>
      </c>
      <c r="B60" s="234"/>
      <c r="C60" s="234"/>
      <c r="D60" s="234"/>
    </row>
    <row r="61" spans="1:4" ht="15.75" x14ac:dyDescent="0.25">
      <c r="A61" s="65" t="s">
        <v>99</v>
      </c>
      <c r="B61" s="234"/>
      <c r="C61" s="234">
        <v>46556.7</v>
      </c>
      <c r="D61" s="234">
        <v>181305.60000000001</v>
      </c>
    </row>
    <row r="62" spans="1:4" ht="30.75" thickBot="1" x14ac:dyDescent="0.3">
      <c r="A62" s="70" t="s">
        <v>100</v>
      </c>
      <c r="B62" s="234"/>
      <c r="C62" s="234">
        <f t="shared" ref="C62:D62" si="4">C44-C61</f>
        <v>68642.100000000006</v>
      </c>
      <c r="D62" s="234">
        <f t="shared" si="4"/>
        <v>-22345.700000000012</v>
      </c>
    </row>
    <row r="63" spans="1:4" ht="15" x14ac:dyDescent="0.2">
      <c r="A63" s="3"/>
    </row>
    <row r="64" spans="1:4" ht="15" x14ac:dyDescent="0.2">
      <c r="A64" s="34"/>
    </row>
  </sheetData>
  <mergeCells count="1">
    <mergeCell ref="C3:D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zoomScale="75" zoomScaleNormal="75" workbookViewId="0">
      <selection activeCell="F1" sqref="F1:H1048576"/>
    </sheetView>
  </sheetViews>
  <sheetFormatPr defaultRowHeight="12.75" x14ac:dyDescent="0.2"/>
  <cols>
    <col min="1" max="1" width="42.28515625" customWidth="1"/>
    <col min="2" max="2" width="12.42578125" style="26" customWidth="1"/>
    <col min="3" max="3" width="17.7109375" customWidth="1"/>
    <col min="4" max="4" width="22.42578125" customWidth="1"/>
    <col min="5" max="5" width="20.7109375" customWidth="1"/>
  </cols>
  <sheetData>
    <row r="1" spans="1:5" ht="13.5" thickBot="1" x14ac:dyDescent="0.25"/>
    <row r="2" spans="1:5" ht="17.25" customHeight="1" x14ac:dyDescent="0.25">
      <c r="A2" s="104" t="s">
        <v>0</v>
      </c>
      <c r="B2" s="104" t="s">
        <v>187</v>
      </c>
      <c r="C2" s="177" t="s">
        <v>178</v>
      </c>
      <c r="D2" s="247" t="s">
        <v>193</v>
      </c>
      <c r="E2" s="248"/>
    </row>
    <row r="3" spans="1:5" ht="63" customHeight="1" thickBot="1" x14ac:dyDescent="0.3">
      <c r="A3" s="178"/>
      <c r="B3" s="171" t="s">
        <v>146</v>
      </c>
      <c r="C3" s="159" t="s">
        <v>227</v>
      </c>
      <c r="D3" s="159" t="s">
        <v>228</v>
      </c>
      <c r="E3" s="159" t="s">
        <v>229</v>
      </c>
    </row>
    <row r="4" spans="1:5" ht="15" x14ac:dyDescent="0.2">
      <c r="A4" s="179"/>
      <c r="B4" s="150"/>
      <c r="C4" s="150"/>
      <c r="D4" s="150"/>
      <c r="E4" s="150"/>
    </row>
    <row r="5" spans="1:5" ht="15.75" x14ac:dyDescent="0.2">
      <c r="A5" s="180" t="s">
        <v>308</v>
      </c>
      <c r="B5" s="150"/>
      <c r="C5" s="117"/>
      <c r="D5" s="117"/>
      <c r="E5" s="117"/>
    </row>
    <row r="6" spans="1:5" ht="30" x14ac:dyDescent="0.2">
      <c r="A6" s="175" t="s">
        <v>122</v>
      </c>
      <c r="B6" s="172" t="s">
        <v>120</v>
      </c>
      <c r="C6" s="173"/>
      <c r="D6" s="173"/>
      <c r="E6" s="173"/>
    </row>
    <row r="7" spans="1:5" ht="45" x14ac:dyDescent="0.2">
      <c r="A7" s="176" t="s">
        <v>190</v>
      </c>
      <c r="B7" s="172" t="s">
        <v>120</v>
      </c>
      <c r="C7" s="173">
        <v>4438</v>
      </c>
      <c r="D7" s="173">
        <v>4557</v>
      </c>
      <c r="E7" s="173">
        <v>4557</v>
      </c>
    </row>
    <row r="8" spans="1:5" ht="30" x14ac:dyDescent="0.2">
      <c r="A8" s="110" t="s">
        <v>30</v>
      </c>
      <c r="B8" s="111"/>
      <c r="C8" s="173"/>
      <c r="D8" s="173"/>
      <c r="E8" s="173"/>
    </row>
    <row r="9" spans="1:5" ht="15" x14ac:dyDescent="0.2">
      <c r="A9" s="223" t="s">
        <v>292</v>
      </c>
      <c r="B9" s="111"/>
      <c r="C9" s="144">
        <v>556</v>
      </c>
      <c r="D9" s="173">
        <v>529.29999999999995</v>
      </c>
      <c r="E9" s="173">
        <v>529.29999999999995</v>
      </c>
    </row>
    <row r="10" spans="1:5" ht="15" x14ac:dyDescent="0.2">
      <c r="A10" s="223" t="s">
        <v>293</v>
      </c>
      <c r="B10" s="111"/>
      <c r="C10" s="144">
        <v>515</v>
      </c>
      <c r="D10" s="173">
        <v>515</v>
      </c>
      <c r="E10" s="173">
        <v>515</v>
      </c>
    </row>
    <row r="11" spans="1:5" ht="30" x14ac:dyDescent="0.2">
      <c r="A11" s="223" t="s">
        <v>294</v>
      </c>
      <c r="B11" s="111"/>
      <c r="C11" s="144">
        <v>168</v>
      </c>
      <c r="D11" s="173">
        <v>171</v>
      </c>
      <c r="E11" s="173">
        <v>171</v>
      </c>
    </row>
    <row r="12" spans="1:5" ht="15" x14ac:dyDescent="0.2">
      <c r="A12" s="223" t="s">
        <v>295</v>
      </c>
      <c r="B12" s="111"/>
      <c r="C12" s="144">
        <v>84</v>
      </c>
      <c r="D12" s="173">
        <v>105</v>
      </c>
      <c r="E12" s="173">
        <v>105</v>
      </c>
    </row>
    <row r="13" spans="1:5" ht="15" x14ac:dyDescent="0.2">
      <c r="A13" s="223" t="s">
        <v>296</v>
      </c>
      <c r="B13" s="111"/>
      <c r="C13" s="144">
        <v>4</v>
      </c>
      <c r="D13" s="173">
        <v>4</v>
      </c>
      <c r="E13" s="173">
        <v>4</v>
      </c>
    </row>
    <row r="14" spans="1:5" ht="15" x14ac:dyDescent="0.2">
      <c r="A14" s="223" t="s">
        <v>297</v>
      </c>
      <c r="B14" s="111"/>
      <c r="C14" s="144">
        <v>427</v>
      </c>
      <c r="D14" s="173">
        <v>529</v>
      </c>
      <c r="E14" s="173">
        <v>529</v>
      </c>
    </row>
    <row r="15" spans="1:5" ht="30" x14ac:dyDescent="0.2">
      <c r="A15" s="223" t="s">
        <v>298</v>
      </c>
      <c r="B15" s="111"/>
      <c r="C15" s="144">
        <v>106</v>
      </c>
      <c r="D15" s="173">
        <v>59</v>
      </c>
      <c r="E15" s="173">
        <v>59</v>
      </c>
    </row>
    <row r="16" spans="1:5" ht="15" x14ac:dyDescent="0.2">
      <c r="A16" s="223" t="s">
        <v>299</v>
      </c>
      <c r="B16" s="111"/>
      <c r="C16" s="144">
        <v>28</v>
      </c>
      <c r="D16" s="173">
        <v>20</v>
      </c>
      <c r="E16" s="173">
        <v>20</v>
      </c>
    </row>
    <row r="17" spans="1:5" ht="15" x14ac:dyDescent="0.2">
      <c r="A17" s="223" t="s">
        <v>300</v>
      </c>
      <c r="B17" s="111"/>
      <c r="C17" s="144">
        <v>350</v>
      </c>
      <c r="D17" s="173">
        <v>357</v>
      </c>
      <c r="E17" s="173">
        <v>357</v>
      </c>
    </row>
    <row r="18" spans="1:5" ht="15" x14ac:dyDescent="0.2">
      <c r="A18" s="223" t="s">
        <v>301</v>
      </c>
      <c r="B18" s="111"/>
      <c r="C18" s="144">
        <v>20</v>
      </c>
      <c r="D18" s="173">
        <v>33</v>
      </c>
      <c r="E18" s="173">
        <v>33</v>
      </c>
    </row>
    <row r="19" spans="1:5" ht="37.15" customHeight="1" x14ac:dyDescent="0.2">
      <c r="A19" s="113" t="s">
        <v>144</v>
      </c>
      <c r="B19" s="111" t="s">
        <v>3</v>
      </c>
      <c r="C19" s="141"/>
      <c r="D19" s="174"/>
      <c r="E19" s="174"/>
    </row>
    <row r="20" spans="1:5" ht="60" x14ac:dyDescent="0.2">
      <c r="A20" s="113" t="s">
        <v>115</v>
      </c>
      <c r="B20" s="111" t="s">
        <v>120</v>
      </c>
      <c r="C20" s="141"/>
      <c r="D20" s="174"/>
      <c r="E20" s="174"/>
    </row>
    <row r="21" spans="1:5" ht="60" x14ac:dyDescent="0.2">
      <c r="A21" s="112" t="s">
        <v>113</v>
      </c>
      <c r="B21" s="111" t="s">
        <v>120</v>
      </c>
      <c r="C21" s="141"/>
      <c r="D21" s="174"/>
      <c r="E21" s="174"/>
    </row>
    <row r="22" spans="1:5" ht="45" x14ac:dyDescent="0.2">
      <c r="A22" s="112" t="s">
        <v>145</v>
      </c>
      <c r="B22" s="111" t="s">
        <v>119</v>
      </c>
      <c r="C22" s="141"/>
      <c r="D22" s="174"/>
      <c r="E22" s="174"/>
    </row>
    <row r="23" spans="1:5" ht="21" customHeight="1" x14ac:dyDescent="0.2">
      <c r="A23" s="112" t="s">
        <v>125</v>
      </c>
      <c r="B23" s="111" t="s">
        <v>37</v>
      </c>
      <c r="C23" s="141"/>
      <c r="D23" s="174"/>
      <c r="E23" s="174"/>
    </row>
    <row r="24" spans="1:5" ht="18.75" customHeight="1" x14ac:dyDescent="0.2">
      <c r="A24" s="112" t="s">
        <v>126</v>
      </c>
      <c r="B24" s="111"/>
      <c r="C24" s="141"/>
      <c r="D24" s="174"/>
      <c r="E24" s="174"/>
    </row>
    <row r="25" spans="1:5" ht="19.5" customHeight="1" x14ac:dyDescent="0.2">
      <c r="A25" s="112" t="s">
        <v>38</v>
      </c>
      <c r="B25" s="111" t="s">
        <v>37</v>
      </c>
      <c r="C25" s="141"/>
      <c r="D25" s="174"/>
      <c r="E25" s="174"/>
    </row>
    <row r="26" spans="1:5" ht="18" customHeight="1" x14ac:dyDescent="0.2">
      <c r="A26" s="112" t="s">
        <v>4</v>
      </c>
      <c r="B26" s="111" t="s">
        <v>37</v>
      </c>
      <c r="C26" s="141"/>
      <c r="D26" s="174"/>
      <c r="E26" s="174"/>
    </row>
    <row r="27" spans="1:5" ht="15" x14ac:dyDescent="0.2">
      <c r="A27" s="112"/>
      <c r="B27" s="111"/>
      <c r="C27" s="141"/>
      <c r="D27" s="174"/>
      <c r="E27" s="174"/>
    </row>
    <row r="28" spans="1:5" ht="30" x14ac:dyDescent="0.2">
      <c r="A28" s="112" t="s">
        <v>39</v>
      </c>
      <c r="B28" s="151" t="s">
        <v>124</v>
      </c>
      <c r="C28" s="224">
        <f t="shared" ref="C28:E28" si="0">C7*C30*12/1000000</f>
        <v>2108.0588760000001</v>
      </c>
      <c r="D28" s="224">
        <f t="shared" si="0"/>
        <v>2283.0898103999998</v>
      </c>
      <c r="E28" s="224">
        <f t="shared" si="0"/>
        <v>2301.977664</v>
      </c>
    </row>
    <row r="29" spans="1:5" ht="30.6" customHeight="1" x14ac:dyDescent="0.2">
      <c r="A29" s="112" t="s">
        <v>40</v>
      </c>
      <c r="B29" s="151" t="s">
        <v>124</v>
      </c>
      <c r="C29" s="141"/>
      <c r="D29" s="174"/>
      <c r="E29" s="174"/>
    </row>
    <row r="30" spans="1:5" ht="49.5" customHeight="1" thickBot="1" x14ac:dyDescent="0.25">
      <c r="A30" s="152" t="s">
        <v>177</v>
      </c>
      <c r="B30" s="134" t="s">
        <v>44</v>
      </c>
      <c r="C30" s="170">
        <v>39583.5</v>
      </c>
      <c r="D30" s="174">
        <v>41750.6</v>
      </c>
      <c r="E30" s="174">
        <v>42096</v>
      </c>
    </row>
    <row r="31" spans="1:5" ht="15" x14ac:dyDescent="0.2">
      <c r="A31" s="3"/>
      <c r="B31" s="6"/>
    </row>
    <row r="32" spans="1:5" ht="15.75" x14ac:dyDescent="0.25">
      <c r="A32" s="25"/>
      <c r="B32" s="6"/>
    </row>
    <row r="33" spans="1:2" ht="15" x14ac:dyDescent="0.2">
      <c r="A33" s="3"/>
      <c r="B33" s="6"/>
    </row>
    <row r="34" spans="1:2" ht="15" x14ac:dyDescent="0.2">
      <c r="A34" s="8"/>
      <c r="B34" s="6"/>
    </row>
    <row r="35" spans="1:2" ht="15" x14ac:dyDescent="0.2">
      <c r="A35" s="8"/>
      <c r="B35" s="6"/>
    </row>
    <row r="36" spans="1:2" ht="15" x14ac:dyDescent="0.2">
      <c r="B36" s="6"/>
    </row>
    <row r="37" spans="1:2" ht="15" x14ac:dyDescent="0.2">
      <c r="A37" s="3"/>
      <c r="B37" s="6"/>
    </row>
    <row r="38" spans="1:2" ht="15" x14ac:dyDescent="0.2">
      <c r="A38" s="3"/>
      <c r="B38" s="6"/>
    </row>
    <row r="39" spans="1:2" ht="15" x14ac:dyDescent="0.2">
      <c r="A39" s="10"/>
      <c r="B39" s="6"/>
    </row>
    <row r="40" spans="1:2" ht="15" x14ac:dyDescent="0.2">
      <c r="A40" s="3"/>
      <c r="B40" s="6"/>
    </row>
    <row r="41" spans="1:2" ht="15" x14ac:dyDescent="0.2">
      <c r="A41" s="3"/>
      <c r="B41" s="6"/>
    </row>
    <row r="42" spans="1:2" ht="15" x14ac:dyDescent="0.2">
      <c r="A42" s="3"/>
      <c r="B42" s="6"/>
    </row>
    <row r="43" spans="1:2" ht="15" x14ac:dyDescent="0.2">
      <c r="A43" s="3"/>
      <c r="B43" s="6"/>
    </row>
    <row r="44" spans="1:2" ht="15" x14ac:dyDescent="0.2">
      <c r="A44" s="3"/>
      <c r="B44" s="6"/>
    </row>
    <row r="45" spans="1:2" ht="15" x14ac:dyDescent="0.2">
      <c r="A45" s="3"/>
      <c r="B45" s="6"/>
    </row>
    <row r="46" spans="1:2" ht="15" x14ac:dyDescent="0.2">
      <c r="A46" s="9"/>
      <c r="B46" s="6"/>
    </row>
    <row r="47" spans="1:2" x14ac:dyDescent="0.2">
      <c r="A47" s="1"/>
      <c r="B47" s="12"/>
    </row>
    <row r="48" spans="1:2" ht="15" x14ac:dyDescent="0.2">
      <c r="A48" s="7"/>
      <c r="B48" s="6"/>
    </row>
    <row r="64" spans="1:2" ht="15" x14ac:dyDescent="0.2">
      <c r="A64" s="3"/>
      <c r="B64" s="6"/>
    </row>
    <row r="65" spans="1:2" ht="15" x14ac:dyDescent="0.2">
      <c r="A65" s="3"/>
      <c r="B65" s="6"/>
    </row>
    <row r="66" spans="1:2" ht="15" x14ac:dyDescent="0.2">
      <c r="A66" s="1"/>
      <c r="B66" s="6"/>
    </row>
    <row r="67" spans="1:2" ht="15" x14ac:dyDescent="0.2">
      <c r="A67" s="3"/>
      <c r="B67" s="6"/>
    </row>
    <row r="68" spans="1:2" ht="15" x14ac:dyDescent="0.2">
      <c r="A68" s="3"/>
      <c r="B68" s="6"/>
    </row>
    <row r="69" spans="1:2" x14ac:dyDescent="0.2">
      <c r="A69" s="1"/>
      <c r="B69" s="12"/>
    </row>
    <row r="70" spans="1:2" x14ac:dyDescent="0.2">
      <c r="A70" s="1"/>
      <c r="B70" s="12"/>
    </row>
    <row r="71" spans="1:2" x14ac:dyDescent="0.2">
      <c r="A71" s="1"/>
      <c r="B71" s="12"/>
    </row>
    <row r="72" spans="1:2" x14ac:dyDescent="0.2">
      <c r="A72" s="1"/>
      <c r="B72" s="12"/>
    </row>
    <row r="73" spans="1:2" x14ac:dyDescent="0.2">
      <c r="A73" s="1"/>
      <c r="B73" s="12"/>
    </row>
    <row r="74" spans="1:2" x14ac:dyDescent="0.2">
      <c r="A74" s="1"/>
      <c r="B74" s="12"/>
    </row>
    <row r="75" spans="1:2" x14ac:dyDescent="0.2">
      <c r="A75" s="1"/>
      <c r="B75" s="12"/>
    </row>
    <row r="76" spans="1:2" x14ac:dyDescent="0.2">
      <c r="A76" s="1"/>
      <c r="B76" s="12"/>
    </row>
    <row r="77" spans="1:2" x14ac:dyDescent="0.2">
      <c r="A77" s="1"/>
      <c r="B77" s="12"/>
    </row>
    <row r="78" spans="1:2" x14ac:dyDescent="0.2">
      <c r="A78" s="1"/>
      <c r="B78" s="12"/>
    </row>
    <row r="79" spans="1:2" x14ac:dyDescent="0.2">
      <c r="A79" s="1"/>
      <c r="B79" s="12"/>
    </row>
    <row r="80" spans="1:2" x14ac:dyDescent="0.2">
      <c r="A80" s="1"/>
      <c r="B80" s="12"/>
    </row>
    <row r="81" spans="1:2" x14ac:dyDescent="0.2">
      <c r="A81" s="1"/>
      <c r="B81" s="12"/>
    </row>
    <row r="82" spans="1:2" x14ac:dyDescent="0.2">
      <c r="A82" s="1"/>
      <c r="B82" s="12"/>
    </row>
    <row r="83" spans="1:2" x14ac:dyDescent="0.2">
      <c r="A83" s="1"/>
      <c r="B83" s="12"/>
    </row>
    <row r="84" spans="1:2" x14ac:dyDescent="0.2">
      <c r="A84" s="1"/>
      <c r="B84" s="12"/>
    </row>
    <row r="85" spans="1:2" x14ac:dyDescent="0.2">
      <c r="A85" s="1"/>
      <c r="B85" s="12"/>
    </row>
    <row r="86" spans="1:2" x14ac:dyDescent="0.2">
      <c r="A86" s="1"/>
      <c r="B86" s="12"/>
    </row>
    <row r="87" spans="1:2" x14ac:dyDescent="0.2">
      <c r="A87" s="1"/>
      <c r="B87" s="12"/>
    </row>
    <row r="88" spans="1:2" x14ac:dyDescent="0.2">
      <c r="A88" s="1"/>
      <c r="B88" s="12"/>
    </row>
    <row r="89" spans="1:2" x14ac:dyDescent="0.2">
      <c r="A89" s="1"/>
      <c r="B89" s="12"/>
    </row>
    <row r="90" spans="1:2" x14ac:dyDescent="0.2">
      <c r="A90" s="1"/>
      <c r="B90" s="12"/>
    </row>
    <row r="91" spans="1:2" x14ac:dyDescent="0.2">
      <c r="A91" s="1"/>
      <c r="B91" s="12"/>
    </row>
    <row r="92" spans="1:2" x14ac:dyDescent="0.2">
      <c r="A92" s="1"/>
      <c r="B92" s="12"/>
    </row>
    <row r="93" spans="1:2" x14ac:dyDescent="0.2">
      <c r="A93" s="1"/>
      <c r="B93" s="12"/>
    </row>
    <row r="94" spans="1:2" x14ac:dyDescent="0.2">
      <c r="A94" s="1"/>
      <c r="B94" s="12"/>
    </row>
    <row r="95" spans="1:2" x14ac:dyDescent="0.2">
      <c r="A95" s="1"/>
      <c r="B95" s="12"/>
    </row>
    <row r="96" spans="1:2" x14ac:dyDescent="0.2">
      <c r="A96" s="1"/>
      <c r="B96" s="12"/>
    </row>
    <row r="97" spans="1:2" x14ac:dyDescent="0.2">
      <c r="A97" s="1"/>
      <c r="B97" s="12"/>
    </row>
    <row r="98" spans="1:2" x14ac:dyDescent="0.2">
      <c r="A98" s="1"/>
      <c r="B98" s="12"/>
    </row>
    <row r="99" spans="1:2" x14ac:dyDescent="0.2">
      <c r="A99" s="1"/>
      <c r="B99" s="12"/>
    </row>
    <row r="100" spans="1:2" x14ac:dyDescent="0.2">
      <c r="A100" s="1"/>
      <c r="B100" s="12"/>
    </row>
    <row r="101" spans="1:2" x14ac:dyDescent="0.2">
      <c r="A101" s="1"/>
      <c r="B101" s="12"/>
    </row>
    <row r="102" spans="1:2" x14ac:dyDescent="0.2">
      <c r="A102" s="1"/>
      <c r="B102" s="12"/>
    </row>
    <row r="103" spans="1:2" x14ac:dyDescent="0.2">
      <c r="A103" s="1"/>
      <c r="B103" s="12"/>
    </row>
    <row r="104" spans="1:2" x14ac:dyDescent="0.2">
      <c r="A104" s="1"/>
      <c r="B104" s="12"/>
    </row>
    <row r="105" spans="1:2" x14ac:dyDescent="0.2">
      <c r="A105" s="1"/>
      <c r="B105" s="12"/>
    </row>
    <row r="106" spans="1:2" x14ac:dyDescent="0.2">
      <c r="A106" s="1"/>
      <c r="B106" s="12"/>
    </row>
    <row r="107" spans="1:2" x14ac:dyDescent="0.2">
      <c r="A107" s="1"/>
      <c r="B107" s="12"/>
    </row>
    <row r="108" spans="1:2" x14ac:dyDescent="0.2">
      <c r="A108" s="1"/>
      <c r="B108" s="12"/>
    </row>
    <row r="109" spans="1:2" x14ac:dyDescent="0.2">
      <c r="A109" s="1"/>
      <c r="B109" s="12"/>
    </row>
    <row r="110" spans="1:2" x14ac:dyDescent="0.2">
      <c r="A110" s="1"/>
      <c r="B110" s="12"/>
    </row>
    <row r="111" spans="1:2" x14ac:dyDescent="0.2">
      <c r="A111" s="1"/>
      <c r="B111" s="12"/>
    </row>
    <row r="112" spans="1:2" x14ac:dyDescent="0.2">
      <c r="A112" s="1"/>
      <c r="B112" s="12"/>
    </row>
    <row r="113" spans="1:2" x14ac:dyDescent="0.2">
      <c r="A113" s="1"/>
      <c r="B113" s="12"/>
    </row>
    <row r="114" spans="1:2" x14ac:dyDescent="0.2">
      <c r="A114" s="1"/>
      <c r="B114" s="12"/>
    </row>
    <row r="115" spans="1:2" x14ac:dyDescent="0.2">
      <c r="A115" s="1"/>
      <c r="B115" s="12"/>
    </row>
    <row r="116" spans="1:2" x14ac:dyDescent="0.2">
      <c r="A116" s="1"/>
      <c r="B116" s="12"/>
    </row>
    <row r="117" spans="1:2" x14ac:dyDescent="0.2">
      <c r="A117" s="1"/>
      <c r="B117" s="12"/>
    </row>
    <row r="118" spans="1:2" x14ac:dyDescent="0.2">
      <c r="A118" s="1"/>
      <c r="B118" s="12"/>
    </row>
    <row r="119" spans="1:2" x14ac:dyDescent="0.2">
      <c r="A119" s="1"/>
      <c r="B119" s="12"/>
    </row>
    <row r="120" spans="1:2" x14ac:dyDescent="0.2">
      <c r="A120" s="1"/>
      <c r="B120" s="12"/>
    </row>
    <row r="121" spans="1:2" x14ac:dyDescent="0.2">
      <c r="A121" s="1"/>
      <c r="B121" s="12"/>
    </row>
    <row r="122" spans="1:2" x14ac:dyDescent="0.2">
      <c r="A122" s="1"/>
      <c r="B122" s="12"/>
    </row>
    <row r="123" spans="1:2" x14ac:dyDescent="0.2">
      <c r="A123" s="1"/>
      <c r="B123" s="12"/>
    </row>
    <row r="124" spans="1:2" x14ac:dyDescent="0.2">
      <c r="A124" s="1"/>
      <c r="B124" s="12"/>
    </row>
    <row r="125" spans="1:2" x14ac:dyDescent="0.2">
      <c r="A125" s="1"/>
      <c r="B125" s="12"/>
    </row>
    <row r="126" spans="1:2" x14ac:dyDescent="0.2">
      <c r="A126" s="1"/>
      <c r="B126" s="12"/>
    </row>
    <row r="127" spans="1:2" x14ac:dyDescent="0.2">
      <c r="A127" s="1"/>
      <c r="B127" s="12"/>
    </row>
    <row r="128" spans="1:2" x14ac:dyDescent="0.2">
      <c r="A128" s="1"/>
      <c r="B128" s="12"/>
    </row>
    <row r="129" spans="1:2" x14ac:dyDescent="0.2">
      <c r="A129" s="1"/>
      <c r="B129" s="12"/>
    </row>
    <row r="130" spans="1:2" x14ac:dyDescent="0.2">
      <c r="A130" s="1"/>
      <c r="B130" s="12"/>
    </row>
    <row r="131" spans="1:2" x14ac:dyDescent="0.2">
      <c r="A131" s="1"/>
      <c r="B131" s="12"/>
    </row>
    <row r="132" spans="1:2" x14ac:dyDescent="0.2">
      <c r="A132" s="1"/>
      <c r="B132" s="12"/>
    </row>
    <row r="133" spans="1:2" x14ac:dyDescent="0.2">
      <c r="A133" s="1"/>
      <c r="B133" s="12"/>
    </row>
    <row r="134" spans="1:2" x14ac:dyDescent="0.2">
      <c r="A134" s="1"/>
      <c r="B134" s="12"/>
    </row>
    <row r="135" spans="1:2" x14ac:dyDescent="0.2">
      <c r="A135" s="1"/>
      <c r="B135" s="12"/>
    </row>
    <row r="136" spans="1:2" x14ac:dyDescent="0.2">
      <c r="A136" s="1"/>
      <c r="B136" s="12"/>
    </row>
    <row r="137" spans="1:2" x14ac:dyDescent="0.2">
      <c r="A137" s="1"/>
      <c r="B137" s="12"/>
    </row>
    <row r="138" spans="1:2" x14ac:dyDescent="0.2">
      <c r="A138" s="1"/>
      <c r="B138" s="12"/>
    </row>
    <row r="139" spans="1:2" x14ac:dyDescent="0.2">
      <c r="A139" s="1"/>
      <c r="B139" s="12"/>
    </row>
    <row r="140" spans="1:2" x14ac:dyDescent="0.2">
      <c r="A140" s="1"/>
      <c r="B140" s="12"/>
    </row>
    <row r="141" spans="1:2" x14ac:dyDescent="0.2">
      <c r="A141" s="1"/>
      <c r="B141" s="12"/>
    </row>
    <row r="142" spans="1:2" x14ac:dyDescent="0.2">
      <c r="A142" s="1"/>
      <c r="B142" s="12"/>
    </row>
    <row r="143" spans="1:2" x14ac:dyDescent="0.2">
      <c r="A143" s="1"/>
      <c r="B143" s="12"/>
    </row>
    <row r="144" spans="1:2" x14ac:dyDescent="0.2">
      <c r="A144" s="1"/>
      <c r="B144" s="12"/>
    </row>
    <row r="145" spans="1:2" x14ac:dyDescent="0.2">
      <c r="A145" s="1"/>
      <c r="B145" s="12"/>
    </row>
    <row r="146" spans="1:2" x14ac:dyDescent="0.2">
      <c r="A146" s="1"/>
      <c r="B146" s="12"/>
    </row>
    <row r="147" spans="1:2" x14ac:dyDescent="0.2">
      <c r="A147" s="1"/>
      <c r="B147" s="12"/>
    </row>
    <row r="148" spans="1:2" x14ac:dyDescent="0.2">
      <c r="A148" s="1"/>
      <c r="B148" s="12"/>
    </row>
    <row r="149" spans="1:2" x14ac:dyDescent="0.2">
      <c r="A149" s="1"/>
      <c r="B149" s="12"/>
    </row>
  </sheetData>
  <mergeCells count="1">
    <mergeCell ref="D2:E2"/>
  </mergeCells>
  <phoneticPr fontId="0" type="noConversion"/>
  <pageMargins left="0.39370078740157483" right="0.22" top="0.53" bottom="0.39370078740157483" header="0.5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</vt:lpstr>
      <vt:lpstr>демогр</vt:lpstr>
      <vt:lpstr>пром</vt:lpstr>
      <vt:lpstr>сельс хоз</vt:lpstr>
      <vt:lpstr>натурал</vt:lpstr>
      <vt:lpstr>рынок</vt:lpstr>
      <vt:lpstr>инвест</vt:lpstr>
      <vt:lpstr>финансы</vt:lpstr>
      <vt:lpstr>труд</vt:lpstr>
      <vt:lpstr>социал.</vt:lpstr>
      <vt:lpstr>демогр!Заголовки_для_печати</vt:lpstr>
      <vt:lpstr>инвест!Заголовки_для_печати</vt:lpstr>
      <vt:lpstr>натурал!Заголовки_для_печати</vt:lpstr>
      <vt:lpstr>пром!Заголовки_для_печати</vt:lpstr>
      <vt:lpstr>рынок!Заголовки_для_печати</vt:lpstr>
      <vt:lpstr>социал.!Заголовки_для_печати</vt:lpstr>
      <vt:lpstr>труд!Заголовки_для_печати</vt:lpstr>
      <vt:lpstr>финансы!Заголовки_для_печати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Akella</cp:lastModifiedBy>
  <cp:lastPrinted>2014-10-31T09:08:39Z</cp:lastPrinted>
  <dcterms:created xsi:type="dcterms:W3CDTF">2002-05-08T07:52:30Z</dcterms:created>
  <dcterms:modified xsi:type="dcterms:W3CDTF">2014-11-03T10:08:36Z</dcterms:modified>
</cp:coreProperties>
</file>